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U PREČNA 2015.2016.2017,2018,2019,2020,2021,2022,2023\DU PREČNA 2025 - DOKUMENTI\49. ŠIU PZDU 2025\PRIJAVNICA KROGLA NA VRVICI ŽENSKE\"/>
    </mc:Choice>
  </mc:AlternateContent>
  <xr:revisionPtr revIDLastSave="0" documentId="8_{A355BA82-6AAE-4669-AE38-B1FDA1D6561C}" xr6:coauthVersionLast="47" xr6:coauthVersionMax="47" xr10:uidLastSave="{00000000-0000-0000-0000-000000000000}"/>
  <bookViews>
    <workbookView xWindow="1815" yWindow="1815" windowWidth="21600" windowHeight="11295" xr2:uid="{C610EABE-23AA-4D51-92AC-63801F75732E}"/>
  </bookViews>
  <sheets>
    <sheet name="RUSKO KEGLJANJE" sheetId="3" r:id="rId1"/>
    <sheet name="REZULTATI EKIPNO" sheetId="2" r:id="rId2"/>
    <sheet name="REZULTATI POSAMEZNO" sheetId="1" r:id="rId3"/>
  </sheets>
  <definedNames>
    <definedName name="_xlnm._FilterDatabase" localSheetId="0" hidden="1">'RUSKO KEGLJANJE'!$D$11:$AG$18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D8" i="1"/>
  <c r="C19" i="1"/>
  <c r="C8" i="1"/>
  <c r="D14" i="1"/>
  <c r="D9" i="1"/>
  <c r="D10" i="1"/>
  <c r="D7" i="1"/>
  <c r="D3" i="1"/>
  <c r="C14" i="1"/>
  <c r="C9" i="1"/>
  <c r="C10" i="1"/>
  <c r="C7" i="1"/>
  <c r="C3" i="1"/>
  <c r="I13" i="3"/>
  <c r="O13" i="3"/>
  <c r="P13" i="3"/>
  <c r="W13" i="3"/>
  <c r="AC13" i="3"/>
  <c r="AD13" i="3"/>
  <c r="AJ13" i="3"/>
  <c r="AG13" i="3" l="1"/>
  <c r="Q13" i="3"/>
  <c r="AE13" i="3"/>
  <c r="AF13" i="3"/>
  <c r="AD152" i="3"/>
  <c r="AC152" i="3"/>
  <c r="W152" i="3"/>
  <c r="P152" i="3"/>
  <c r="O152" i="3"/>
  <c r="I152" i="3"/>
  <c r="Q152" i="3" s="1"/>
  <c r="AD151" i="3"/>
  <c r="AC151" i="3"/>
  <c r="W151" i="3"/>
  <c r="AE151" i="3" s="1"/>
  <c r="P151" i="3"/>
  <c r="AG151" i="3" s="1"/>
  <c r="O151" i="3"/>
  <c r="I151" i="3"/>
  <c r="Q151" i="3" s="1"/>
  <c r="AD150" i="3"/>
  <c r="AC150" i="3"/>
  <c r="W150" i="3"/>
  <c r="P150" i="3"/>
  <c r="O150" i="3"/>
  <c r="I150" i="3"/>
  <c r="Q150" i="3" s="1"/>
  <c r="AD149" i="3"/>
  <c r="AC149" i="3"/>
  <c r="W149" i="3"/>
  <c r="AE149" i="3" s="1"/>
  <c r="P149" i="3"/>
  <c r="AG149" i="3" s="1"/>
  <c r="O149" i="3"/>
  <c r="I149" i="3"/>
  <c r="Q149" i="3" s="1"/>
  <c r="AD148" i="3"/>
  <c r="AC148" i="3"/>
  <c r="W148" i="3"/>
  <c r="P148" i="3"/>
  <c r="O148" i="3"/>
  <c r="I148" i="3"/>
  <c r="Q148" i="3" s="1"/>
  <c r="Q153" i="3" s="1"/>
  <c r="AD8" i="3"/>
  <c r="AC8" i="3"/>
  <c r="W8" i="3"/>
  <c r="P8" i="3"/>
  <c r="O8" i="3"/>
  <c r="I8" i="3"/>
  <c r="AD7" i="3"/>
  <c r="AC7" i="3"/>
  <c r="W7" i="3"/>
  <c r="P7" i="3"/>
  <c r="O7" i="3"/>
  <c r="I7" i="3"/>
  <c r="AD6" i="3"/>
  <c r="AC6" i="3"/>
  <c r="W6" i="3"/>
  <c r="P6" i="3"/>
  <c r="O6" i="3"/>
  <c r="I6" i="3"/>
  <c r="AD5" i="3"/>
  <c r="AC5" i="3"/>
  <c r="W5" i="3"/>
  <c r="P5" i="3"/>
  <c r="O5" i="3"/>
  <c r="I5" i="3"/>
  <c r="AD4" i="3"/>
  <c r="AC4" i="3"/>
  <c r="W4" i="3"/>
  <c r="P4" i="3"/>
  <c r="O4" i="3"/>
  <c r="I4" i="3"/>
  <c r="AD143" i="3"/>
  <c r="AC143" i="3"/>
  <c r="W143" i="3"/>
  <c r="P143" i="3"/>
  <c r="O143" i="3"/>
  <c r="I143" i="3"/>
  <c r="AD142" i="3"/>
  <c r="AC142" i="3"/>
  <c r="W142" i="3"/>
  <c r="P142" i="3"/>
  <c r="O142" i="3"/>
  <c r="I142" i="3"/>
  <c r="Q142" i="3" s="1"/>
  <c r="AD141" i="3"/>
  <c r="AC141" i="3"/>
  <c r="W141" i="3"/>
  <c r="P141" i="3"/>
  <c r="O141" i="3"/>
  <c r="I141" i="3"/>
  <c r="AD140" i="3"/>
  <c r="AC140" i="3"/>
  <c r="W140" i="3"/>
  <c r="AE140" i="3" s="1"/>
  <c r="P140" i="3"/>
  <c r="O140" i="3"/>
  <c r="I140" i="3"/>
  <c r="Q140" i="3" s="1"/>
  <c r="AD139" i="3"/>
  <c r="AC139" i="3"/>
  <c r="W139" i="3"/>
  <c r="P139" i="3"/>
  <c r="O139" i="3"/>
  <c r="I139" i="3"/>
  <c r="AD134" i="3"/>
  <c r="AC134" i="3"/>
  <c r="W134" i="3"/>
  <c r="AE134" i="3" s="1"/>
  <c r="P134" i="3"/>
  <c r="O134" i="3"/>
  <c r="I134" i="3"/>
  <c r="AD133" i="3"/>
  <c r="AC133" i="3"/>
  <c r="W133" i="3"/>
  <c r="P133" i="3"/>
  <c r="O133" i="3"/>
  <c r="I133" i="3"/>
  <c r="AD132" i="3"/>
  <c r="AC132" i="3"/>
  <c r="W132" i="3"/>
  <c r="P132" i="3"/>
  <c r="O132" i="3"/>
  <c r="I132" i="3"/>
  <c r="Q132" i="3" s="1"/>
  <c r="AD131" i="3"/>
  <c r="AC131" i="3"/>
  <c r="W131" i="3"/>
  <c r="P131" i="3"/>
  <c r="O131" i="3"/>
  <c r="I131" i="3"/>
  <c r="AD130" i="3"/>
  <c r="AC130" i="3"/>
  <c r="W130" i="3"/>
  <c r="AE130" i="3" s="1"/>
  <c r="P130" i="3"/>
  <c r="O130" i="3"/>
  <c r="I130" i="3"/>
  <c r="Q130" i="3" s="1"/>
  <c r="AD125" i="3"/>
  <c r="AC125" i="3"/>
  <c r="W125" i="3"/>
  <c r="P125" i="3"/>
  <c r="O125" i="3"/>
  <c r="I125" i="3"/>
  <c r="Q125" i="3" s="1"/>
  <c r="AD124" i="3"/>
  <c r="AC124" i="3"/>
  <c r="W124" i="3"/>
  <c r="AE124" i="3" s="1"/>
  <c r="P124" i="3"/>
  <c r="AG124" i="3" s="1"/>
  <c r="AO94" i="3" s="1"/>
  <c r="O124" i="3"/>
  <c r="I124" i="3"/>
  <c r="Q124" i="3" s="1"/>
  <c r="AD123" i="3"/>
  <c r="AC123" i="3"/>
  <c r="W123" i="3"/>
  <c r="P123" i="3"/>
  <c r="O123" i="3"/>
  <c r="I123" i="3"/>
  <c r="AD122" i="3"/>
  <c r="AC122" i="3"/>
  <c r="W122" i="3"/>
  <c r="P122" i="3"/>
  <c r="AG122" i="3" s="1"/>
  <c r="AO92" i="3" s="1"/>
  <c r="O122" i="3"/>
  <c r="I122" i="3"/>
  <c r="Q122" i="3" s="1"/>
  <c r="AD121" i="3"/>
  <c r="AC121" i="3"/>
  <c r="W121" i="3"/>
  <c r="P121" i="3"/>
  <c r="O121" i="3"/>
  <c r="I121" i="3"/>
  <c r="AD116" i="3"/>
  <c r="AC116" i="3"/>
  <c r="W116" i="3"/>
  <c r="P116" i="3"/>
  <c r="O116" i="3"/>
  <c r="I116" i="3"/>
  <c r="Q116" i="3" s="1"/>
  <c r="AD115" i="3"/>
  <c r="AC115" i="3"/>
  <c r="W115" i="3"/>
  <c r="P115" i="3"/>
  <c r="O115" i="3"/>
  <c r="I115" i="3"/>
  <c r="AD114" i="3"/>
  <c r="AC114" i="3"/>
  <c r="W114" i="3"/>
  <c r="AE114" i="3" s="1"/>
  <c r="P114" i="3"/>
  <c r="O114" i="3"/>
  <c r="I114" i="3"/>
  <c r="Q114" i="3" s="1"/>
  <c r="AD113" i="3"/>
  <c r="AC113" i="3"/>
  <c r="W113" i="3"/>
  <c r="P113" i="3"/>
  <c r="O113" i="3"/>
  <c r="I113" i="3"/>
  <c r="AD112" i="3"/>
  <c r="AC112" i="3"/>
  <c r="W112" i="3"/>
  <c r="AE112" i="3" s="1"/>
  <c r="P112" i="3"/>
  <c r="O112" i="3"/>
  <c r="I112" i="3"/>
  <c r="AD107" i="3"/>
  <c r="AC107" i="3"/>
  <c r="W107" i="3"/>
  <c r="P107" i="3"/>
  <c r="O107" i="3"/>
  <c r="I107" i="3"/>
  <c r="AD106" i="3"/>
  <c r="AC106" i="3"/>
  <c r="W106" i="3"/>
  <c r="P106" i="3"/>
  <c r="O106" i="3"/>
  <c r="I106" i="3"/>
  <c r="Q106" i="3" s="1"/>
  <c r="AD105" i="3"/>
  <c r="AC105" i="3"/>
  <c r="W105" i="3"/>
  <c r="P105" i="3"/>
  <c r="O105" i="3"/>
  <c r="I105" i="3"/>
  <c r="AD104" i="3"/>
  <c r="AC104" i="3"/>
  <c r="W104" i="3"/>
  <c r="P104" i="3"/>
  <c r="O104" i="3"/>
  <c r="I104" i="3"/>
  <c r="AD103" i="3"/>
  <c r="AC103" i="3"/>
  <c r="W103" i="3"/>
  <c r="P103" i="3"/>
  <c r="O103" i="3"/>
  <c r="I103" i="3"/>
  <c r="AD98" i="3"/>
  <c r="AC98" i="3"/>
  <c r="W98" i="3"/>
  <c r="AE98" i="3" s="1"/>
  <c r="P98" i="3"/>
  <c r="AG98" i="3" s="1"/>
  <c r="AO80" i="3" s="1"/>
  <c r="O98" i="3"/>
  <c r="I98" i="3"/>
  <c r="Q98" i="3" s="1"/>
  <c r="AD97" i="3"/>
  <c r="AC97" i="3"/>
  <c r="W97" i="3"/>
  <c r="P97" i="3"/>
  <c r="O97" i="3"/>
  <c r="I97" i="3"/>
  <c r="AD96" i="3"/>
  <c r="AC96" i="3"/>
  <c r="W96" i="3"/>
  <c r="P96" i="3"/>
  <c r="O96" i="3"/>
  <c r="I96" i="3"/>
  <c r="AD95" i="3"/>
  <c r="AC95" i="3"/>
  <c r="W95" i="3"/>
  <c r="P95" i="3"/>
  <c r="O95" i="3"/>
  <c r="I95" i="3"/>
  <c r="AD94" i="3"/>
  <c r="AC94" i="3"/>
  <c r="W94" i="3"/>
  <c r="AE94" i="3" s="1"/>
  <c r="P94" i="3"/>
  <c r="O94" i="3"/>
  <c r="I94" i="3"/>
  <c r="AD89" i="3"/>
  <c r="AC89" i="3"/>
  <c r="W89" i="3"/>
  <c r="P89" i="3"/>
  <c r="O89" i="3"/>
  <c r="I89" i="3"/>
  <c r="Q89" i="3" s="1"/>
  <c r="AD88" i="3"/>
  <c r="AC88" i="3"/>
  <c r="W88" i="3"/>
  <c r="P88" i="3"/>
  <c r="O88" i="3"/>
  <c r="I88" i="3"/>
  <c r="AD87" i="3"/>
  <c r="AC87" i="3"/>
  <c r="W87" i="3"/>
  <c r="P87" i="3"/>
  <c r="O87" i="3"/>
  <c r="I87" i="3"/>
  <c r="AD86" i="3"/>
  <c r="AC86" i="3"/>
  <c r="W86" i="3"/>
  <c r="AE86" i="3" s="1"/>
  <c r="P86" i="3"/>
  <c r="O86" i="3"/>
  <c r="I86" i="3"/>
  <c r="Q86" i="3" s="1"/>
  <c r="AD85" i="3"/>
  <c r="AC85" i="3"/>
  <c r="W85" i="3"/>
  <c r="P85" i="3"/>
  <c r="O85" i="3"/>
  <c r="I85" i="3"/>
  <c r="AD80" i="3"/>
  <c r="AC80" i="3"/>
  <c r="W80" i="3"/>
  <c r="P80" i="3"/>
  <c r="AG80" i="3" s="1"/>
  <c r="AO70" i="3" s="1"/>
  <c r="O80" i="3"/>
  <c r="I80" i="3"/>
  <c r="Q80" i="3" s="1"/>
  <c r="AD79" i="3"/>
  <c r="AC79" i="3"/>
  <c r="W79" i="3"/>
  <c r="P79" i="3"/>
  <c r="O79" i="3"/>
  <c r="I79" i="3"/>
  <c r="AD78" i="3"/>
  <c r="AC78" i="3"/>
  <c r="W78" i="3"/>
  <c r="P78" i="3"/>
  <c r="O78" i="3"/>
  <c r="I78" i="3"/>
  <c r="AD77" i="3"/>
  <c r="AC77" i="3"/>
  <c r="W77" i="3"/>
  <c r="P77" i="3"/>
  <c r="O77" i="3"/>
  <c r="I77" i="3"/>
  <c r="AD76" i="3"/>
  <c r="AC76" i="3"/>
  <c r="W76" i="3"/>
  <c r="P76" i="3"/>
  <c r="O76" i="3"/>
  <c r="I76" i="3"/>
  <c r="AD71" i="3"/>
  <c r="AC71" i="3"/>
  <c r="W71" i="3"/>
  <c r="P71" i="3"/>
  <c r="O71" i="3"/>
  <c r="I71" i="3"/>
  <c r="Q71" i="3" s="1"/>
  <c r="AD70" i="3"/>
  <c r="AC70" i="3"/>
  <c r="W70" i="3"/>
  <c r="P70" i="3"/>
  <c r="O70" i="3"/>
  <c r="I70" i="3"/>
  <c r="AD69" i="3"/>
  <c r="AC69" i="3"/>
  <c r="W69" i="3"/>
  <c r="P69" i="3"/>
  <c r="O69" i="3"/>
  <c r="I69" i="3"/>
  <c r="Q69" i="3" s="1"/>
  <c r="AD68" i="3"/>
  <c r="AC68" i="3"/>
  <c r="W68" i="3"/>
  <c r="P68" i="3"/>
  <c r="O68" i="3"/>
  <c r="I68" i="3"/>
  <c r="Q68" i="3" s="1"/>
  <c r="AD67" i="3"/>
  <c r="AC67" i="3"/>
  <c r="W67" i="3"/>
  <c r="P67" i="3"/>
  <c r="O67" i="3"/>
  <c r="I67" i="3"/>
  <c r="AD62" i="3"/>
  <c r="AC62" i="3"/>
  <c r="W62" i="3"/>
  <c r="AE62" i="3" s="1"/>
  <c r="P62" i="3"/>
  <c r="O62" i="3"/>
  <c r="I62" i="3"/>
  <c r="AD61" i="3"/>
  <c r="AC61" i="3"/>
  <c r="W61" i="3"/>
  <c r="P61" i="3"/>
  <c r="O61" i="3"/>
  <c r="I61" i="3"/>
  <c r="AD60" i="3"/>
  <c r="AC60" i="3"/>
  <c r="W60" i="3"/>
  <c r="P60" i="3"/>
  <c r="O60" i="3"/>
  <c r="I60" i="3"/>
  <c r="AD59" i="3"/>
  <c r="AC59" i="3"/>
  <c r="W59" i="3"/>
  <c r="P59" i="3"/>
  <c r="O59" i="3"/>
  <c r="I59" i="3"/>
  <c r="AD58" i="3"/>
  <c r="AC58" i="3"/>
  <c r="W58" i="3"/>
  <c r="P58" i="3"/>
  <c r="O58" i="3"/>
  <c r="I58" i="3"/>
  <c r="AD53" i="3"/>
  <c r="AC53" i="3"/>
  <c r="W53" i="3"/>
  <c r="P53" i="3"/>
  <c r="O53" i="3"/>
  <c r="I53" i="3"/>
  <c r="Q53" i="3" s="1"/>
  <c r="AD52" i="3"/>
  <c r="AC52" i="3"/>
  <c r="W52" i="3"/>
  <c r="AE52" i="3" s="1"/>
  <c r="P52" i="3"/>
  <c r="O52" i="3"/>
  <c r="I52" i="3"/>
  <c r="AD51" i="3"/>
  <c r="AC51" i="3"/>
  <c r="W51" i="3"/>
  <c r="P51" i="3"/>
  <c r="O51" i="3"/>
  <c r="I51" i="3"/>
  <c r="Q51" i="3" s="1"/>
  <c r="AD50" i="3"/>
  <c r="AC50" i="3"/>
  <c r="W50" i="3"/>
  <c r="AE50" i="3" s="1"/>
  <c r="P50" i="3"/>
  <c r="O50" i="3"/>
  <c r="I50" i="3"/>
  <c r="AD49" i="3"/>
  <c r="AC49" i="3"/>
  <c r="W49" i="3"/>
  <c r="P49" i="3"/>
  <c r="O49" i="3"/>
  <c r="I49" i="3"/>
  <c r="Q49" i="3" s="1"/>
  <c r="AD44" i="3"/>
  <c r="AC44" i="3"/>
  <c r="W44" i="3"/>
  <c r="P44" i="3"/>
  <c r="O44" i="3"/>
  <c r="I44" i="3"/>
  <c r="AD43" i="3"/>
  <c r="AC43" i="3"/>
  <c r="W43" i="3"/>
  <c r="P43" i="3"/>
  <c r="O43" i="3"/>
  <c r="I43" i="3"/>
  <c r="Q43" i="3" s="1"/>
  <c r="AD42" i="3"/>
  <c r="AC42" i="3"/>
  <c r="W42" i="3"/>
  <c r="P42" i="3"/>
  <c r="O42" i="3"/>
  <c r="I42" i="3"/>
  <c r="AD41" i="3"/>
  <c r="AC41" i="3"/>
  <c r="W41" i="3"/>
  <c r="P41" i="3"/>
  <c r="O41" i="3"/>
  <c r="I41" i="3"/>
  <c r="Q41" i="3" s="1"/>
  <c r="AD40" i="3"/>
  <c r="AC40" i="3"/>
  <c r="W40" i="3"/>
  <c r="P40" i="3"/>
  <c r="O40" i="3"/>
  <c r="I40" i="3"/>
  <c r="AD35" i="3"/>
  <c r="AC35" i="3"/>
  <c r="W35" i="3"/>
  <c r="P35" i="3"/>
  <c r="O35" i="3"/>
  <c r="I35" i="3"/>
  <c r="Q35" i="3" s="1"/>
  <c r="AD34" i="3"/>
  <c r="AC34" i="3"/>
  <c r="W34" i="3"/>
  <c r="AE34" i="3" s="1"/>
  <c r="P34" i="3"/>
  <c r="O34" i="3"/>
  <c r="I34" i="3"/>
  <c r="AD33" i="3"/>
  <c r="AC33" i="3"/>
  <c r="W33" i="3"/>
  <c r="P33" i="3"/>
  <c r="O33" i="3"/>
  <c r="I33" i="3"/>
  <c r="AD32" i="3"/>
  <c r="AC32" i="3"/>
  <c r="W32" i="3"/>
  <c r="P32" i="3"/>
  <c r="O32" i="3"/>
  <c r="I32" i="3"/>
  <c r="AD31" i="3"/>
  <c r="AC31" i="3"/>
  <c r="W31" i="3"/>
  <c r="P31" i="3"/>
  <c r="O31" i="3"/>
  <c r="I31" i="3"/>
  <c r="AD26" i="3"/>
  <c r="AC26" i="3"/>
  <c r="W26" i="3"/>
  <c r="AE26" i="3" s="1"/>
  <c r="P26" i="3"/>
  <c r="O26" i="3"/>
  <c r="I26" i="3"/>
  <c r="AD25" i="3"/>
  <c r="AC25" i="3"/>
  <c r="W25" i="3"/>
  <c r="P25" i="3"/>
  <c r="O25" i="3"/>
  <c r="I25" i="3"/>
  <c r="AD24" i="3"/>
  <c r="AC24" i="3"/>
  <c r="W24" i="3"/>
  <c r="P24" i="3"/>
  <c r="O24" i="3"/>
  <c r="I24" i="3"/>
  <c r="AD23" i="3"/>
  <c r="AC23" i="3"/>
  <c r="W23" i="3"/>
  <c r="P23" i="3"/>
  <c r="O23" i="3"/>
  <c r="I23" i="3"/>
  <c r="AD22" i="3"/>
  <c r="AC22" i="3"/>
  <c r="W22" i="3"/>
  <c r="P22" i="3"/>
  <c r="O22" i="3"/>
  <c r="I22" i="3"/>
  <c r="AD17" i="3"/>
  <c r="AC17" i="3"/>
  <c r="W17" i="3"/>
  <c r="P17" i="3"/>
  <c r="O17" i="3"/>
  <c r="I17" i="3"/>
  <c r="AD16" i="3"/>
  <c r="AC16" i="3"/>
  <c r="W16" i="3"/>
  <c r="P16" i="3"/>
  <c r="O16" i="3"/>
  <c r="I16" i="3"/>
  <c r="AD15" i="3"/>
  <c r="AC15" i="3"/>
  <c r="W15" i="3"/>
  <c r="P15" i="3"/>
  <c r="O15" i="3"/>
  <c r="I15" i="3"/>
  <c r="AD14" i="3"/>
  <c r="AC14" i="3"/>
  <c r="W14" i="3"/>
  <c r="P14" i="3"/>
  <c r="O14" i="3"/>
  <c r="I14" i="3"/>
  <c r="Q14" i="3" s="1"/>
  <c r="AK89" i="3"/>
  <c r="AE16" i="3" l="1"/>
  <c r="AG16" i="3"/>
  <c r="AO34" i="3" s="1"/>
  <c r="AE14" i="3"/>
  <c r="AG14" i="3"/>
  <c r="AO32" i="3" s="1"/>
  <c r="AG6" i="3"/>
  <c r="AG4" i="3"/>
  <c r="Q7" i="3"/>
  <c r="Q5" i="3"/>
  <c r="Q4" i="3"/>
  <c r="Q17" i="3"/>
  <c r="Q15" i="3"/>
  <c r="AE44" i="3"/>
  <c r="AG44" i="3"/>
  <c r="AE42" i="3"/>
  <c r="AG42" i="3"/>
  <c r="AO48" i="3" s="1"/>
  <c r="AE40" i="3"/>
  <c r="AG40" i="3"/>
  <c r="AG26" i="3"/>
  <c r="AO40" i="3" s="1"/>
  <c r="AE24" i="3"/>
  <c r="AG24" i="3"/>
  <c r="AO38" i="3" s="1"/>
  <c r="AE22" i="3"/>
  <c r="Q26" i="3"/>
  <c r="Q23" i="3"/>
  <c r="Q25" i="3"/>
  <c r="AG22" i="3"/>
  <c r="AO36" i="3" s="1"/>
  <c r="Q44" i="3"/>
  <c r="Q42" i="3"/>
  <c r="Q40" i="3"/>
  <c r="AG52" i="3"/>
  <c r="AO54" i="3" s="1"/>
  <c r="AO52" i="3"/>
  <c r="AG34" i="3"/>
  <c r="AE32" i="3"/>
  <c r="AG32" i="3"/>
  <c r="AO42" i="3" s="1"/>
  <c r="Q34" i="3"/>
  <c r="Q32" i="3"/>
  <c r="Q33" i="3"/>
  <c r="Q31" i="3"/>
  <c r="Q52" i="3"/>
  <c r="Q50" i="3"/>
  <c r="Q54" i="3"/>
  <c r="AE70" i="3"/>
  <c r="AG70" i="3"/>
  <c r="AO64" i="3" s="1"/>
  <c r="AE68" i="3"/>
  <c r="AG68" i="3"/>
  <c r="AO62" i="3" s="1"/>
  <c r="AG62" i="3"/>
  <c r="AO60" i="3" s="1"/>
  <c r="AG60" i="3"/>
  <c r="AO58" i="3" s="1"/>
  <c r="AE60" i="3"/>
  <c r="AE58" i="3"/>
  <c r="AG58" i="3"/>
  <c r="Q62" i="3"/>
  <c r="Q61" i="3"/>
  <c r="Q63" i="3" s="1"/>
  <c r="Q60" i="3"/>
  <c r="Q59" i="3"/>
  <c r="Q58" i="3"/>
  <c r="Q70" i="3"/>
  <c r="Q67" i="3"/>
  <c r="Q72" i="3" s="1"/>
  <c r="AE88" i="3"/>
  <c r="AG88" i="3"/>
  <c r="AO74" i="3" s="1"/>
  <c r="AG86" i="3"/>
  <c r="AO72" i="3" s="1"/>
  <c r="AE80" i="3"/>
  <c r="AE78" i="3"/>
  <c r="AG78" i="3"/>
  <c r="AO68" i="3" s="1"/>
  <c r="AE76" i="3"/>
  <c r="AG76" i="3"/>
  <c r="Q79" i="3"/>
  <c r="Q78" i="3"/>
  <c r="Q77" i="3"/>
  <c r="Q76" i="3"/>
  <c r="Q88" i="3"/>
  <c r="Q87" i="3"/>
  <c r="Q85" i="3"/>
  <c r="AE96" i="3"/>
  <c r="AG96" i="3"/>
  <c r="AO78" i="3" s="1"/>
  <c r="AG94" i="3"/>
  <c r="AG116" i="3"/>
  <c r="AO90" i="3" s="1"/>
  <c r="AE116" i="3"/>
  <c r="AO88" i="3"/>
  <c r="AG112" i="3"/>
  <c r="Q115" i="3"/>
  <c r="Q113" i="3"/>
  <c r="Q112" i="3"/>
  <c r="Q97" i="3"/>
  <c r="Q96" i="3"/>
  <c r="Q95" i="3"/>
  <c r="Q94" i="3"/>
  <c r="AE142" i="3"/>
  <c r="AG142" i="3"/>
  <c r="AO104" i="3" s="1"/>
  <c r="AG140" i="3"/>
  <c r="AO102" i="3" s="1"/>
  <c r="Q143" i="3"/>
  <c r="Q141" i="3"/>
  <c r="Q139" i="3"/>
  <c r="AE106" i="3"/>
  <c r="AG106" i="3"/>
  <c r="AO84" i="3" s="1"/>
  <c r="AG104" i="3"/>
  <c r="AO82" i="3" s="1"/>
  <c r="AE104" i="3"/>
  <c r="Q107" i="3"/>
  <c r="Q105" i="3"/>
  <c r="Q104" i="3"/>
  <c r="Q103" i="3"/>
  <c r="AG134" i="3"/>
  <c r="AO100" i="3" s="1"/>
  <c r="AE122" i="3"/>
  <c r="Q123" i="3"/>
  <c r="Q121" i="3"/>
  <c r="AG132" i="3"/>
  <c r="AO98" i="3" s="1"/>
  <c r="AE132" i="3"/>
  <c r="AG130" i="3"/>
  <c r="AO96" i="3" s="1"/>
  <c r="Q134" i="3"/>
  <c r="Q135" i="3" s="1"/>
  <c r="Q133" i="3"/>
  <c r="Q131" i="3"/>
  <c r="AG15" i="3"/>
  <c r="AO33" i="3" s="1"/>
  <c r="Q16" i="3"/>
  <c r="Q18" i="3" s="1"/>
  <c r="AG17" i="3"/>
  <c r="AO35" i="3" s="1"/>
  <c r="Q22" i="3"/>
  <c r="Q27" i="3" s="1"/>
  <c r="AG23" i="3"/>
  <c r="AO37" i="3" s="1"/>
  <c r="Q24" i="3"/>
  <c r="AG25" i="3"/>
  <c r="AO39" i="3" s="1"/>
  <c r="AG31" i="3"/>
  <c r="AG33" i="3"/>
  <c r="AO43" i="3" s="1"/>
  <c r="AG35" i="3"/>
  <c r="Q45" i="3"/>
  <c r="AG41" i="3"/>
  <c r="AO47" i="3" s="1"/>
  <c r="AG43" i="3"/>
  <c r="AG49" i="3"/>
  <c r="AO51" i="3" s="1"/>
  <c r="AG51" i="3"/>
  <c r="AO53" i="3" s="1"/>
  <c r="AG53" i="3"/>
  <c r="AO55" i="3" s="1"/>
  <c r="AG59" i="3"/>
  <c r="AO57" i="3" s="1"/>
  <c r="AG61" i="3"/>
  <c r="AO59" i="3" s="1"/>
  <c r="AG67" i="3"/>
  <c r="AO61" i="3" s="1"/>
  <c r="AG69" i="3"/>
  <c r="AO63" i="3" s="1"/>
  <c r="AG71" i="3"/>
  <c r="AO65" i="3" s="1"/>
  <c r="AG77" i="3"/>
  <c r="AO67" i="3" s="1"/>
  <c r="AG79" i="3"/>
  <c r="AO69" i="3" s="1"/>
  <c r="AG85" i="3"/>
  <c r="AO71" i="3" s="1"/>
  <c r="AG87" i="3"/>
  <c r="AO73" i="3" s="1"/>
  <c r="AG89" i="3"/>
  <c r="AO75" i="3" s="1"/>
  <c r="AG95" i="3"/>
  <c r="AO77" i="3" s="1"/>
  <c r="AG97" i="3"/>
  <c r="AO79" i="3" s="1"/>
  <c r="AG103" i="3"/>
  <c r="AO81" i="3" s="1"/>
  <c r="AG105" i="3"/>
  <c r="AO83" i="3" s="1"/>
  <c r="AG107" i="3"/>
  <c r="AO85" i="3" s="1"/>
  <c r="AG113" i="3"/>
  <c r="AO87" i="3" s="1"/>
  <c r="AG115" i="3"/>
  <c r="AO89" i="3" s="1"/>
  <c r="AG121" i="3"/>
  <c r="AO91" i="3" s="1"/>
  <c r="AG123" i="3"/>
  <c r="AO93" i="3" s="1"/>
  <c r="AG125" i="3"/>
  <c r="AO95" i="3" s="1"/>
  <c r="AG131" i="3"/>
  <c r="AO97" i="3" s="1"/>
  <c r="AG133" i="3"/>
  <c r="AO99" i="3" s="1"/>
  <c r="AG139" i="3"/>
  <c r="AO101" i="3" s="1"/>
  <c r="AG141" i="3"/>
  <c r="AO103" i="3" s="1"/>
  <c r="AG143" i="3"/>
  <c r="AO105" i="3" s="1"/>
  <c r="AG5" i="3"/>
  <c r="Q6" i="3"/>
  <c r="Q8" i="3"/>
  <c r="AG148" i="3"/>
  <c r="AG150" i="3"/>
  <c r="AO108" i="3" s="1"/>
  <c r="AG152" i="3"/>
  <c r="AO110" i="3" s="1"/>
  <c r="AE15" i="3"/>
  <c r="AE17" i="3"/>
  <c r="AE23" i="3"/>
  <c r="AE25" i="3"/>
  <c r="AE31" i="3"/>
  <c r="AE33" i="3"/>
  <c r="AE35" i="3"/>
  <c r="AE41" i="3"/>
  <c r="AE43" i="3"/>
  <c r="AE49" i="3"/>
  <c r="AE51" i="3"/>
  <c r="AE53" i="3"/>
  <c r="AE59" i="3"/>
  <c r="AE61" i="3"/>
  <c r="AE67" i="3"/>
  <c r="AE69" i="3"/>
  <c r="AE71" i="3"/>
  <c r="AE77" i="3"/>
  <c r="AE79" i="3"/>
  <c r="AE85" i="3"/>
  <c r="AE87" i="3"/>
  <c r="AE89" i="3"/>
  <c r="AE95" i="3"/>
  <c r="AE97" i="3"/>
  <c r="AE99" i="3" s="1"/>
  <c r="AE103" i="3"/>
  <c r="AE105" i="3"/>
  <c r="AE107" i="3"/>
  <c r="AE113" i="3"/>
  <c r="AE115" i="3"/>
  <c r="AE121" i="3"/>
  <c r="AE126" i="3" s="1"/>
  <c r="AE123" i="3"/>
  <c r="AE125" i="3"/>
  <c r="AE131" i="3"/>
  <c r="AE133" i="3"/>
  <c r="AE139" i="3"/>
  <c r="AE141" i="3"/>
  <c r="AE143" i="3"/>
  <c r="AE148" i="3"/>
  <c r="AE153" i="3" s="1"/>
  <c r="AF153" i="3" s="1"/>
  <c r="AE150" i="3"/>
  <c r="AE152" i="3"/>
  <c r="AE8" i="3"/>
  <c r="AG8" i="3"/>
  <c r="AE7" i="3"/>
  <c r="AG7" i="3"/>
  <c r="AE6" i="3"/>
  <c r="AE5" i="3"/>
  <c r="AE4" i="3"/>
  <c r="AF148" i="3"/>
  <c r="AF149" i="3"/>
  <c r="AF150" i="3"/>
  <c r="AF151" i="3"/>
  <c r="AF152" i="3"/>
  <c r="AF4" i="3"/>
  <c r="AF5" i="3"/>
  <c r="AF6" i="3"/>
  <c r="AF7" i="3"/>
  <c r="AF8" i="3"/>
  <c r="AO107" i="3"/>
  <c r="AO109" i="3"/>
  <c r="AO26" i="3"/>
  <c r="AO28" i="3"/>
  <c r="AO106" i="3"/>
  <c r="AF139" i="3"/>
  <c r="AF140" i="3"/>
  <c r="AF141" i="3"/>
  <c r="AF142" i="3"/>
  <c r="AF143" i="3"/>
  <c r="AF130" i="3"/>
  <c r="AF131" i="3"/>
  <c r="AF132" i="3"/>
  <c r="AF133" i="3"/>
  <c r="AF134" i="3"/>
  <c r="AF121" i="3"/>
  <c r="AF122" i="3"/>
  <c r="AF123" i="3"/>
  <c r="AF124" i="3"/>
  <c r="AF125" i="3"/>
  <c r="AO86" i="3"/>
  <c r="AF112" i="3"/>
  <c r="AF113" i="3"/>
  <c r="AF114" i="3"/>
  <c r="AF115" i="3"/>
  <c r="AF116" i="3"/>
  <c r="AF103" i="3"/>
  <c r="AF104" i="3"/>
  <c r="AF105" i="3"/>
  <c r="AF106" i="3"/>
  <c r="AF107" i="3"/>
  <c r="AO76" i="3"/>
  <c r="AF94" i="3"/>
  <c r="AF95" i="3"/>
  <c r="AF96" i="3"/>
  <c r="AF97" i="3"/>
  <c r="AF98" i="3"/>
  <c r="AF85" i="3"/>
  <c r="AF86" i="3"/>
  <c r="AF87" i="3"/>
  <c r="AF88" i="3"/>
  <c r="AF89" i="3"/>
  <c r="AO66" i="3"/>
  <c r="AF76" i="3"/>
  <c r="AF77" i="3"/>
  <c r="AF78" i="3"/>
  <c r="AF79" i="3"/>
  <c r="AF80" i="3"/>
  <c r="AF67" i="3"/>
  <c r="AF68" i="3"/>
  <c r="AF69" i="3"/>
  <c r="AF70" i="3"/>
  <c r="AF71" i="3"/>
  <c r="AO56" i="3"/>
  <c r="AF58" i="3"/>
  <c r="AF59" i="3"/>
  <c r="AF60" i="3"/>
  <c r="AF61" i="3"/>
  <c r="AF62" i="3"/>
  <c r="AF49" i="3"/>
  <c r="AF50" i="3"/>
  <c r="AF51" i="3"/>
  <c r="AF52" i="3"/>
  <c r="AF53" i="3"/>
  <c r="AO46" i="3"/>
  <c r="AF40" i="3"/>
  <c r="AF41" i="3"/>
  <c r="AF42" i="3"/>
  <c r="AF43" i="3"/>
  <c r="AF44" i="3"/>
  <c r="AO41" i="3"/>
  <c r="AF31" i="3"/>
  <c r="AF32" i="3"/>
  <c r="AF33" i="3"/>
  <c r="AF34" i="3"/>
  <c r="AF35" i="3"/>
  <c r="AF22" i="3"/>
  <c r="AF23" i="3"/>
  <c r="AF24" i="3"/>
  <c r="AF25" i="3"/>
  <c r="AF26" i="3"/>
  <c r="AF14" i="3"/>
  <c r="AF15" i="3"/>
  <c r="AF16" i="3"/>
  <c r="AF17" i="3"/>
  <c r="AO31" i="3"/>
  <c r="AE45" i="3" l="1"/>
  <c r="AF45" i="3" s="1"/>
  <c r="AE27" i="3"/>
  <c r="AF27" i="3" s="1"/>
  <c r="AG45" i="3"/>
  <c r="AE54" i="3"/>
  <c r="AF54" i="3" s="1"/>
  <c r="Q36" i="3"/>
  <c r="AE63" i="3"/>
  <c r="AG63" i="3"/>
  <c r="AE81" i="3"/>
  <c r="AF81" i="3" s="1"/>
  <c r="Q81" i="3"/>
  <c r="AG81" i="3"/>
  <c r="Q90" i="3"/>
  <c r="AE117" i="3"/>
  <c r="AF117" i="3" s="1"/>
  <c r="Q117" i="3"/>
  <c r="AG117" i="3"/>
  <c r="Q99" i="3"/>
  <c r="AG99" i="3"/>
  <c r="Q144" i="3"/>
  <c r="Q108" i="3"/>
  <c r="Q126" i="3"/>
  <c r="AF126" i="3" s="1"/>
  <c r="AE135" i="3"/>
  <c r="AF135" i="3" s="1"/>
  <c r="AG135" i="3"/>
  <c r="Q9" i="3"/>
  <c r="AG108" i="3"/>
  <c r="AE108" i="3"/>
  <c r="AE36" i="3"/>
  <c r="AG9" i="3"/>
  <c r="AE90" i="3"/>
  <c r="AF90" i="3" s="1"/>
  <c r="AG153" i="3"/>
  <c r="AG18" i="3"/>
  <c r="AF99" i="3"/>
  <c r="AF63" i="3"/>
  <c r="AG36" i="3"/>
  <c r="AG72" i="3"/>
  <c r="AG144" i="3"/>
  <c r="AE18" i="3"/>
  <c r="AF18" i="3" s="1"/>
  <c r="AG27" i="3"/>
  <c r="AG54" i="3"/>
  <c r="AG90" i="3"/>
  <c r="AG126" i="3"/>
  <c r="AE144" i="3"/>
  <c r="AE72" i="3"/>
  <c r="AF72" i="3" s="1"/>
  <c r="AE9" i="3"/>
  <c r="AO49" i="3"/>
  <c r="AO44" i="3"/>
  <c r="AF36" i="3" l="1"/>
  <c r="AF144" i="3"/>
  <c r="AF108" i="3"/>
  <c r="AF9" i="3"/>
  <c r="AO50" i="3"/>
  <c r="AO45" i="3"/>
  <c r="AO29" i="3" l="1"/>
  <c r="AO27" i="3"/>
  <c r="AO30" i="3" l="1"/>
  <c r="AJ110" i="3" l="1"/>
  <c r="AJ109" i="3"/>
  <c r="AJ108" i="3"/>
  <c r="AJ107" i="3"/>
  <c r="AJ106" i="3"/>
  <c r="AJ105" i="3"/>
  <c r="AJ104" i="3"/>
  <c r="AJ103" i="3"/>
  <c r="AJ102" i="3"/>
  <c r="AJ101" i="3"/>
  <c r="AJ100" i="3"/>
  <c r="AJ99" i="3"/>
  <c r="AJ98" i="3"/>
  <c r="AJ97" i="3"/>
  <c r="AJ96" i="3"/>
  <c r="AK100" i="3"/>
  <c r="AK99" i="3"/>
  <c r="AK98" i="3"/>
  <c r="AK97" i="3"/>
  <c r="AK96" i="3"/>
  <c r="AJ95" i="3"/>
  <c r="AJ94" i="3"/>
  <c r="AJ93" i="3"/>
  <c r="AJ92" i="3"/>
  <c r="AJ91" i="3"/>
  <c r="AK95" i="3"/>
  <c r="AK94" i="3"/>
  <c r="AK93" i="3"/>
  <c r="AK92" i="3"/>
  <c r="AK91" i="3"/>
  <c r="AJ90" i="3"/>
  <c r="AJ89" i="3"/>
  <c r="AJ88" i="3"/>
  <c r="AJ87" i="3"/>
  <c r="AJ86" i="3"/>
  <c r="AK90" i="3"/>
  <c r="AK88" i="3"/>
  <c r="AK87" i="3"/>
  <c r="AK86" i="3"/>
  <c r="AJ85" i="3"/>
  <c r="AJ84" i="3"/>
  <c r="AJ83" i="3"/>
  <c r="AJ82" i="3"/>
  <c r="AJ81" i="3"/>
  <c r="AK85" i="3"/>
  <c r="AK84" i="3"/>
  <c r="AK83" i="3"/>
  <c r="AK82" i="3"/>
  <c r="AK81" i="3"/>
  <c r="AJ80" i="3"/>
  <c r="AJ79" i="3"/>
  <c r="AJ78" i="3"/>
  <c r="AJ77" i="3"/>
  <c r="AJ76" i="3"/>
  <c r="AK80" i="3"/>
  <c r="AK79" i="3"/>
  <c r="AK78" i="3"/>
  <c r="AK77" i="3"/>
  <c r="AK76" i="3"/>
  <c r="AJ75" i="3"/>
  <c r="AJ74" i="3"/>
  <c r="AJ73" i="3"/>
  <c r="AJ72" i="3"/>
  <c r="AJ71" i="3"/>
  <c r="AK75" i="3"/>
  <c r="AK74" i="3"/>
  <c r="AK73" i="3"/>
  <c r="AK72" i="3"/>
  <c r="AK71" i="3"/>
  <c r="AJ70" i="3"/>
  <c r="AJ69" i="3"/>
  <c r="AJ68" i="3"/>
  <c r="AJ67" i="3"/>
  <c r="AJ66" i="3"/>
  <c r="AK70" i="3"/>
  <c r="AK69" i="3"/>
  <c r="AK68" i="3"/>
  <c r="AK67" i="3"/>
  <c r="AK66" i="3"/>
  <c r="AJ65" i="3"/>
  <c r="AJ64" i="3"/>
  <c r="AJ63" i="3"/>
  <c r="AJ62" i="3"/>
  <c r="AJ61" i="3"/>
  <c r="AK65" i="3"/>
  <c r="AK64" i="3"/>
  <c r="AK63" i="3"/>
  <c r="AK62" i="3"/>
  <c r="AK61" i="3"/>
  <c r="AJ60" i="3"/>
  <c r="AJ59" i="3"/>
  <c r="AJ58" i="3"/>
  <c r="AJ57" i="3"/>
  <c r="AJ56" i="3"/>
  <c r="AK60" i="3"/>
  <c r="AK59" i="3"/>
  <c r="AK58" i="3"/>
  <c r="AK57" i="3"/>
  <c r="AK56" i="3"/>
  <c r="AJ55" i="3"/>
  <c r="AJ54" i="3"/>
  <c r="AJ53" i="3"/>
  <c r="AJ52" i="3"/>
  <c r="AJ51" i="3"/>
  <c r="AK55" i="3"/>
  <c r="AK54" i="3"/>
  <c r="AK53" i="3"/>
  <c r="AK52" i="3"/>
  <c r="AK51" i="3"/>
  <c r="AJ50" i="3"/>
  <c r="AJ49" i="3"/>
  <c r="AJ48" i="3"/>
  <c r="AJ47" i="3"/>
  <c r="AJ46" i="3"/>
  <c r="AK50" i="3"/>
  <c r="AK49" i="3"/>
  <c r="AK48" i="3"/>
  <c r="AK47" i="3"/>
  <c r="AK46" i="3"/>
  <c r="AJ45" i="3"/>
  <c r="AJ44" i="3"/>
  <c r="AJ43" i="3"/>
  <c r="AJ42" i="3"/>
  <c r="AJ41" i="3"/>
  <c r="AK45" i="3"/>
  <c r="AK44" i="3"/>
  <c r="AK43" i="3"/>
  <c r="AK42" i="3"/>
  <c r="AK41" i="3"/>
  <c r="AJ40" i="3"/>
  <c r="AJ39" i="3"/>
  <c r="AJ38" i="3"/>
  <c r="AJ37" i="3"/>
  <c r="AJ36" i="3"/>
  <c r="AK39" i="3"/>
  <c r="AK38" i="3"/>
  <c r="AK37" i="3"/>
  <c r="AK36" i="3"/>
  <c r="AJ35" i="3"/>
  <c r="AJ34" i="3"/>
  <c r="C18" i="1" s="1"/>
  <c r="AJ33" i="3"/>
  <c r="AJ32" i="3"/>
  <c r="AJ31" i="3"/>
  <c r="AK35" i="3"/>
  <c r="AK34" i="3"/>
  <c r="D18" i="1" s="1"/>
  <c r="AK33" i="3"/>
  <c r="AK32" i="3"/>
  <c r="AK31" i="3"/>
  <c r="AK30" i="3"/>
  <c r="AK29" i="3"/>
  <c r="AK28" i="3"/>
  <c r="AJ30" i="3"/>
  <c r="AJ29" i="3"/>
  <c r="AJ28" i="3"/>
  <c r="AJ27" i="3"/>
  <c r="AK27" i="3"/>
  <c r="AK40" i="3"/>
  <c r="AK101" i="3"/>
  <c r="AK102" i="3"/>
  <c r="AK103" i="3"/>
  <c r="AK104" i="3"/>
  <c r="AK105" i="3"/>
  <c r="AK106" i="3"/>
  <c r="AK107" i="3"/>
  <c r="AK108" i="3"/>
  <c r="AK109" i="3"/>
  <c r="AK110" i="3"/>
  <c r="AK26" i="3"/>
  <c r="AJ26" i="3"/>
  <c r="AJ20" i="3"/>
  <c r="C19" i="2" s="1"/>
  <c r="AJ19" i="3"/>
  <c r="C6" i="2" s="1"/>
  <c r="AJ18" i="3"/>
  <c r="C13" i="2" s="1"/>
  <c r="AJ17" i="3"/>
  <c r="C18" i="2" s="1"/>
  <c r="AJ16" i="3"/>
  <c r="C17" i="2" s="1"/>
  <c r="AJ15" i="3"/>
  <c r="C10" i="2" s="1"/>
  <c r="AJ14" i="3"/>
  <c r="C14" i="2" s="1"/>
  <c r="C7" i="2"/>
  <c r="AJ12" i="3"/>
  <c r="C8" i="2" s="1"/>
  <c r="AJ11" i="3"/>
  <c r="C9" i="2" s="1"/>
  <c r="AJ10" i="3"/>
  <c r="C11" i="2" s="1"/>
  <c r="AJ9" i="3"/>
  <c r="C16" i="2" s="1"/>
  <c r="AJ8" i="3"/>
  <c r="C15" i="2" s="1"/>
  <c r="AJ7" i="3"/>
  <c r="C12" i="2" s="1"/>
  <c r="AJ6" i="3"/>
  <c r="C4" i="2" s="1"/>
  <c r="AJ5" i="3"/>
  <c r="C5" i="2" s="1"/>
  <c r="AJ4" i="3"/>
  <c r="C3" i="2" s="1"/>
  <c r="H87" i="1" l="1"/>
  <c r="H85" i="1"/>
  <c r="H84" i="1"/>
  <c r="H83" i="1"/>
  <c r="H48" i="1"/>
  <c r="H6" i="1"/>
  <c r="H25" i="1"/>
  <c r="H29" i="1"/>
  <c r="H12" i="1"/>
  <c r="H45" i="1"/>
  <c r="H57" i="1"/>
  <c r="H71" i="1"/>
  <c r="H55" i="1"/>
  <c r="H24" i="1"/>
  <c r="H82" i="1"/>
  <c r="H72" i="1"/>
  <c r="H56" i="1"/>
  <c r="H44" i="1"/>
  <c r="H77" i="1"/>
  <c r="H61" i="1"/>
  <c r="H75" i="1"/>
  <c r="H74" i="1"/>
  <c r="H47" i="1"/>
  <c r="H60" i="1"/>
  <c r="D87" i="1"/>
  <c r="C87" i="1"/>
  <c r="H86" i="1"/>
  <c r="D86" i="1"/>
  <c r="C86" i="1"/>
  <c r="D85" i="1"/>
  <c r="C85" i="1"/>
  <c r="D84" i="1"/>
  <c r="C84" i="1"/>
  <c r="H42" i="1"/>
  <c r="D83" i="1"/>
  <c r="C83" i="1"/>
  <c r="H67" i="1"/>
  <c r="D48" i="1"/>
  <c r="C48" i="1"/>
  <c r="H20" i="1"/>
  <c r="AL83" i="3"/>
  <c r="E20" i="1" s="1"/>
  <c r="AL104" i="3"/>
  <c r="D6" i="1"/>
  <c r="C6" i="1"/>
  <c r="H52" i="1"/>
  <c r="D25" i="1"/>
  <c r="C25" i="1"/>
  <c r="H43" i="1"/>
  <c r="D29" i="1"/>
  <c r="C29" i="1"/>
  <c r="D12" i="1"/>
  <c r="C12" i="1"/>
  <c r="D45" i="1"/>
  <c r="C45" i="1"/>
  <c r="D57" i="1"/>
  <c r="C57" i="1"/>
  <c r="D71" i="1"/>
  <c r="C71" i="1"/>
  <c r="H81" i="1"/>
  <c r="D55" i="1"/>
  <c r="C55" i="1"/>
  <c r="H46" i="1"/>
  <c r="D24" i="1"/>
  <c r="C24" i="1"/>
  <c r="H32" i="1"/>
  <c r="D82" i="1"/>
  <c r="C82" i="1"/>
  <c r="H73" i="1"/>
  <c r="D72" i="1"/>
  <c r="C72" i="1"/>
  <c r="H53" i="1"/>
  <c r="D56" i="1"/>
  <c r="C56" i="1"/>
  <c r="D44" i="1"/>
  <c r="C44" i="1"/>
  <c r="D77" i="1"/>
  <c r="C77" i="1"/>
  <c r="D61" i="1"/>
  <c r="C61" i="1"/>
  <c r="D75" i="1"/>
  <c r="C75" i="1"/>
  <c r="H30" i="1"/>
  <c r="AL75" i="3"/>
  <c r="D74" i="1"/>
  <c r="C74" i="1"/>
  <c r="H36" i="1"/>
  <c r="AM74" i="3"/>
  <c r="F36" i="1" s="1"/>
  <c r="AL74" i="3"/>
  <c r="D47" i="1"/>
  <c r="C47" i="1"/>
  <c r="AM73" i="3"/>
  <c r="F39" i="1" s="1"/>
  <c r="D60" i="1"/>
  <c r="C60" i="1"/>
  <c r="H13" i="1"/>
  <c r="D42" i="1"/>
  <c r="C42" i="1"/>
  <c r="H26" i="1"/>
  <c r="D67" i="1"/>
  <c r="C67" i="1"/>
  <c r="D20" i="1"/>
  <c r="C20" i="1"/>
  <c r="D52" i="1"/>
  <c r="C52" i="1"/>
  <c r="D43" i="1"/>
  <c r="C43" i="1"/>
  <c r="D81" i="1"/>
  <c r="C81" i="1"/>
  <c r="H35" i="1"/>
  <c r="AM70" i="3"/>
  <c r="F35" i="1" s="1"/>
  <c r="D46" i="1"/>
  <c r="C46" i="1"/>
  <c r="H70" i="1"/>
  <c r="AL69" i="3"/>
  <c r="D32" i="1"/>
  <c r="C32" i="1"/>
  <c r="H37" i="1"/>
  <c r="AL68" i="3"/>
  <c r="E37" i="1" s="1"/>
  <c r="D73" i="1"/>
  <c r="C73" i="1"/>
  <c r="H22" i="1"/>
  <c r="D53" i="1"/>
  <c r="C53" i="1"/>
  <c r="H31" i="1"/>
  <c r="D30" i="1"/>
  <c r="C30" i="1"/>
  <c r="D36" i="1"/>
  <c r="C36" i="1"/>
  <c r="H39" i="1"/>
  <c r="D39" i="1"/>
  <c r="C39" i="1"/>
  <c r="D13" i="1"/>
  <c r="C13" i="1"/>
  <c r="AL71" i="3"/>
  <c r="D26" i="1"/>
  <c r="C26" i="1"/>
  <c r="D35" i="1"/>
  <c r="C35" i="1"/>
  <c r="AL64" i="3"/>
  <c r="E16" i="1" s="1"/>
  <c r="D70" i="1"/>
  <c r="C70" i="1"/>
  <c r="H66" i="1"/>
  <c r="D37" i="1"/>
  <c r="C37" i="1"/>
  <c r="H54" i="1"/>
  <c r="D22" i="1"/>
  <c r="C22" i="1"/>
  <c r="H21" i="1"/>
  <c r="D31" i="1"/>
  <c r="C31" i="1"/>
  <c r="H80" i="1"/>
  <c r="D80" i="1"/>
  <c r="C80" i="1"/>
  <c r="H16" i="1"/>
  <c r="D16" i="1"/>
  <c r="C16" i="1"/>
  <c r="D66" i="1"/>
  <c r="C66" i="1"/>
  <c r="D54" i="1"/>
  <c r="C54" i="1"/>
  <c r="H51" i="1"/>
  <c r="AM60" i="3"/>
  <c r="F51" i="1" s="1"/>
  <c r="AL61" i="3"/>
  <c r="D21" i="1"/>
  <c r="C21" i="1"/>
  <c r="AM59" i="3"/>
  <c r="F23" i="1" s="1"/>
  <c r="AL59" i="3"/>
  <c r="D51" i="1"/>
  <c r="C51" i="1"/>
  <c r="H65" i="1"/>
  <c r="H23" i="1"/>
  <c r="D23" i="1"/>
  <c r="C23" i="1"/>
  <c r="H68" i="1"/>
  <c r="D65" i="1"/>
  <c r="C65" i="1"/>
  <c r="H41" i="1"/>
  <c r="D68" i="1"/>
  <c r="C68" i="1"/>
  <c r="D41" i="1"/>
  <c r="C41" i="1"/>
  <c r="D79" i="1"/>
  <c r="C79" i="1"/>
  <c r="D49" i="1"/>
  <c r="C49" i="1"/>
  <c r="D38" i="1"/>
  <c r="C38" i="1"/>
  <c r="H79" i="1"/>
  <c r="D63" i="1"/>
  <c r="C63" i="1"/>
  <c r="H49" i="1"/>
  <c r="D62" i="1"/>
  <c r="C62" i="1"/>
  <c r="H38" i="1"/>
  <c r="D76" i="1"/>
  <c r="C76" i="1"/>
  <c r="H63" i="1"/>
  <c r="D59" i="1"/>
  <c r="C59" i="1"/>
  <c r="H62" i="1"/>
  <c r="AN9" i="3"/>
  <c r="G16" i="2" s="1"/>
  <c r="D33" i="1"/>
  <c r="C33" i="1"/>
  <c r="D58" i="1"/>
  <c r="C58" i="1"/>
  <c r="D64" i="1"/>
  <c r="C64" i="1"/>
  <c r="D78" i="1"/>
  <c r="C78" i="1"/>
  <c r="D28" i="1"/>
  <c r="C28" i="1"/>
  <c r="H76" i="1"/>
  <c r="AM50" i="3"/>
  <c r="F76" i="1" s="1"/>
  <c r="D40" i="1"/>
  <c r="C40" i="1"/>
  <c r="H59" i="1"/>
  <c r="AL49" i="3"/>
  <c r="D69" i="1"/>
  <c r="C69" i="1"/>
  <c r="H33" i="1"/>
  <c r="AM48" i="3"/>
  <c r="F33" i="1" s="1"/>
  <c r="D34" i="1"/>
  <c r="C34" i="1"/>
  <c r="H58" i="1"/>
  <c r="D5" i="1"/>
  <c r="C5" i="1"/>
  <c r="H64" i="1"/>
  <c r="AM46" i="3"/>
  <c r="F64" i="1" s="1"/>
  <c r="D27" i="1"/>
  <c r="C27" i="1"/>
  <c r="D50" i="1"/>
  <c r="C50" i="1"/>
  <c r="D15" i="1"/>
  <c r="C15" i="1"/>
  <c r="D4" i="1"/>
  <c r="C4" i="1"/>
  <c r="D11" i="1"/>
  <c r="C11" i="1"/>
  <c r="H78" i="1"/>
  <c r="H28" i="1"/>
  <c r="AM44" i="3"/>
  <c r="F28" i="1" s="1"/>
  <c r="D17" i="1"/>
  <c r="C17" i="1"/>
  <c r="H40" i="1"/>
  <c r="AL43" i="3"/>
  <c r="H69" i="1"/>
  <c r="H34" i="1"/>
  <c r="H50" i="1"/>
  <c r="AL37" i="3"/>
  <c r="H4" i="1"/>
  <c r="H11" i="1"/>
  <c r="H18" i="1"/>
  <c r="H17" i="1"/>
  <c r="H19" i="1"/>
  <c r="H8" i="1"/>
  <c r="H7" i="1"/>
  <c r="H10" i="1"/>
  <c r="H9" i="1"/>
  <c r="H14" i="1"/>
  <c r="H3" i="1"/>
  <c r="E15" i="1" l="1"/>
  <c r="H15" i="1"/>
  <c r="AL85" i="3"/>
  <c r="AM89" i="3"/>
  <c r="F75" i="1" s="1"/>
  <c r="AL98" i="3"/>
  <c r="AM62" i="3"/>
  <c r="F54" i="1" s="1"/>
  <c r="AM82" i="3"/>
  <c r="F52" i="1" s="1"/>
  <c r="AM76" i="3"/>
  <c r="F53" i="1" s="1"/>
  <c r="AN15" i="3"/>
  <c r="G10" i="2" s="1"/>
  <c r="AM31" i="3"/>
  <c r="F8" i="1" s="1"/>
  <c r="AM33" i="3"/>
  <c r="F17" i="1" s="1"/>
  <c r="AL57" i="3"/>
  <c r="E68" i="1" s="1"/>
  <c r="AM58" i="3"/>
  <c r="F65" i="1" s="1"/>
  <c r="AM71" i="3"/>
  <c r="F26" i="1" s="1"/>
  <c r="AL77" i="3"/>
  <c r="E73" i="1" s="1"/>
  <c r="AM84" i="3"/>
  <c r="F67" i="1" s="1"/>
  <c r="AM85" i="3"/>
  <c r="F42" i="1" s="1"/>
  <c r="AL90" i="3"/>
  <c r="E61" i="1" s="1"/>
  <c r="AM90" i="3"/>
  <c r="F61" i="1" s="1"/>
  <c r="AL91" i="3"/>
  <c r="E77" i="1" s="1"/>
  <c r="AM91" i="3"/>
  <c r="F77" i="1" s="1"/>
  <c r="AL92" i="3"/>
  <c r="E44" i="1" s="1"/>
  <c r="AL93" i="3"/>
  <c r="E56" i="1" s="1"/>
  <c r="AM93" i="3"/>
  <c r="F56" i="1" s="1"/>
  <c r="AL96" i="3"/>
  <c r="E24" i="1" s="1"/>
  <c r="AM97" i="3"/>
  <c r="F55" i="1" s="1"/>
  <c r="AM99" i="3"/>
  <c r="F57" i="1" s="1"/>
  <c r="AL100" i="3"/>
  <c r="E45" i="1" s="1"/>
  <c r="AL101" i="3"/>
  <c r="AM101" i="3"/>
  <c r="F12" i="1" s="1"/>
  <c r="AL102" i="3"/>
  <c r="E29" i="1" s="1"/>
  <c r="AL106" i="3"/>
  <c r="E83" i="1" s="1"/>
  <c r="AM107" i="3"/>
  <c r="F84" i="1" s="1"/>
  <c r="AL108" i="3"/>
  <c r="E85" i="1" s="1"/>
  <c r="AM109" i="3"/>
  <c r="F86" i="1" s="1"/>
  <c r="AM110" i="3"/>
  <c r="F87" i="1" s="1"/>
  <c r="AM68" i="3"/>
  <c r="F37" i="1" s="1"/>
  <c r="AL73" i="3"/>
  <c r="E39" i="1" s="1"/>
  <c r="AM35" i="3"/>
  <c r="F11" i="1" s="1"/>
  <c r="AM39" i="3"/>
  <c r="F27" i="1" s="1"/>
  <c r="AL40" i="3"/>
  <c r="AM41" i="3"/>
  <c r="F34" i="1" s="1"/>
  <c r="AL42" i="3"/>
  <c r="E69" i="1" s="1"/>
  <c r="AL51" i="3"/>
  <c r="E62" i="1" s="1"/>
  <c r="AM52" i="3"/>
  <c r="F63" i="1" s="1"/>
  <c r="AL53" i="3"/>
  <c r="E38" i="1" s="1"/>
  <c r="AL55" i="3"/>
  <c r="AL60" i="3"/>
  <c r="E51" i="1" s="1"/>
  <c r="AL66" i="3"/>
  <c r="E31" i="1" s="1"/>
  <c r="AL67" i="3"/>
  <c r="AM67" i="3"/>
  <c r="F22" i="1" s="1"/>
  <c r="AN12" i="3"/>
  <c r="G8" i="2" s="1"/>
  <c r="AM69" i="3"/>
  <c r="F70" i="1" s="1"/>
  <c r="AL78" i="3"/>
  <c r="E32" i="1" s="1"/>
  <c r="AL79" i="3"/>
  <c r="E46" i="1" s="1"/>
  <c r="AL84" i="3"/>
  <c r="E67" i="1" s="1"/>
  <c r="AM88" i="3"/>
  <c r="F74" i="1" s="1"/>
  <c r="AM96" i="3"/>
  <c r="F24" i="1" s="1"/>
  <c r="AL97" i="3"/>
  <c r="E55" i="1" s="1"/>
  <c r="AM102" i="3"/>
  <c r="F29" i="1" s="1"/>
  <c r="AM104" i="3"/>
  <c r="F6" i="1" s="1"/>
  <c r="AL105" i="3"/>
  <c r="E48" i="1" s="1"/>
  <c r="E79" i="1"/>
  <c r="AL56" i="3"/>
  <c r="AN59" i="3"/>
  <c r="G23" i="1" s="1"/>
  <c r="E23" i="1"/>
  <c r="E21" i="1"/>
  <c r="E26" i="1"/>
  <c r="E30" i="1"/>
  <c r="AN74" i="3"/>
  <c r="G36" i="1" s="1"/>
  <c r="E36" i="1"/>
  <c r="AL81" i="3"/>
  <c r="E6" i="1"/>
  <c r="AM83" i="3"/>
  <c r="F20" i="1" s="1"/>
  <c r="AL88" i="3"/>
  <c r="E74" i="1" s="1"/>
  <c r="AL89" i="3"/>
  <c r="AN19" i="3"/>
  <c r="G6" i="2" s="1"/>
  <c r="AM105" i="3"/>
  <c r="F48" i="1" s="1"/>
  <c r="AM65" i="3"/>
  <c r="F80" i="1" s="1"/>
  <c r="E40" i="1"/>
  <c r="E59" i="1"/>
  <c r="AM63" i="3"/>
  <c r="F66" i="1" s="1"/>
  <c r="E70" i="1"/>
  <c r="AM64" i="3"/>
  <c r="F16" i="1" s="1"/>
  <c r="AM66" i="3"/>
  <c r="F31" i="1" s="1"/>
  <c r="AM81" i="3"/>
  <c r="F43" i="1" s="1"/>
  <c r="AM86" i="3"/>
  <c r="F60" i="1" s="1"/>
  <c r="AL87" i="3"/>
  <c r="AM80" i="3"/>
  <c r="F81" i="1" s="1"/>
  <c r="E71" i="1"/>
  <c r="AM94" i="3"/>
  <c r="F72" i="1" s="1"/>
  <c r="E12" i="1"/>
  <c r="AL31" i="3"/>
  <c r="AM32" i="3"/>
  <c r="F19" i="1" s="1"/>
  <c r="AL33" i="3"/>
  <c r="AL35" i="3"/>
  <c r="AL36" i="3"/>
  <c r="E4" i="1" s="1"/>
  <c r="AM37" i="3"/>
  <c r="F15" i="1" s="1"/>
  <c r="AN6" i="3"/>
  <c r="G4" i="2" s="1"/>
  <c r="AL38" i="3"/>
  <c r="E50" i="1" s="1"/>
  <c r="AM38" i="3"/>
  <c r="F50" i="1" s="1"/>
  <c r="AL39" i="3"/>
  <c r="H27" i="1" s="1"/>
  <c r="AM40" i="3"/>
  <c r="F5" i="1" s="1"/>
  <c r="AL41" i="3"/>
  <c r="E34" i="1" s="1"/>
  <c r="AM42" i="3"/>
  <c r="F69" i="1" s="1"/>
  <c r="AM43" i="3"/>
  <c r="F40" i="1" s="1"/>
  <c r="AL44" i="3"/>
  <c r="AL45" i="3"/>
  <c r="AM45" i="3"/>
  <c r="F78" i="1" s="1"/>
  <c r="AL46" i="3"/>
  <c r="E64" i="1" s="1"/>
  <c r="AL47" i="3"/>
  <c r="AM47" i="3"/>
  <c r="F58" i="1" s="1"/>
  <c r="AN8" i="3"/>
  <c r="G15" i="2" s="1"/>
  <c r="AL48" i="3"/>
  <c r="E33" i="1" s="1"/>
  <c r="AM49" i="3"/>
  <c r="F59" i="1" s="1"/>
  <c r="AL50" i="3"/>
  <c r="E76" i="1" s="1"/>
  <c r="AM51" i="3"/>
  <c r="F62" i="1" s="1"/>
  <c r="AL52" i="3"/>
  <c r="E63" i="1" s="1"/>
  <c r="AM53" i="3"/>
  <c r="F38" i="1" s="1"/>
  <c r="AL54" i="3"/>
  <c r="E49" i="1" s="1"/>
  <c r="AM55" i="3"/>
  <c r="F79" i="1" s="1"/>
  <c r="AM56" i="3"/>
  <c r="F41" i="1" s="1"/>
  <c r="AM57" i="3"/>
  <c r="F68" i="1" s="1"/>
  <c r="AN10" i="3"/>
  <c r="G11" i="2" s="1"/>
  <c r="AL58" i="3"/>
  <c r="E65" i="1" s="1"/>
  <c r="AM61" i="3"/>
  <c r="F21" i="1" s="1"/>
  <c r="AN11" i="3"/>
  <c r="G9" i="2" s="1"/>
  <c r="AL62" i="3"/>
  <c r="E54" i="1" s="1"/>
  <c r="AL63" i="3"/>
  <c r="AL65" i="3"/>
  <c r="AL70" i="3"/>
  <c r="E35" i="1" s="1"/>
  <c r="AM72" i="3"/>
  <c r="F13" i="1" s="1"/>
  <c r="AM75" i="3"/>
  <c r="F30" i="1" s="1"/>
  <c r="AL76" i="3"/>
  <c r="E53" i="1" s="1"/>
  <c r="AM77" i="3"/>
  <c r="F73" i="1" s="1"/>
  <c r="AM78" i="3"/>
  <c r="F32" i="1" s="1"/>
  <c r="AL80" i="3"/>
  <c r="E81" i="1" s="1"/>
  <c r="AL82" i="3"/>
  <c r="E52" i="1" s="1"/>
  <c r="AL86" i="3"/>
  <c r="E60" i="1" s="1"/>
  <c r="AM87" i="3"/>
  <c r="F47" i="1" s="1"/>
  <c r="AM92" i="3"/>
  <c r="F44" i="1" s="1"/>
  <c r="AL94" i="3"/>
  <c r="E72" i="1" s="1"/>
  <c r="AM95" i="3"/>
  <c r="F82" i="1" s="1"/>
  <c r="AM98" i="3"/>
  <c r="F71" i="1" s="1"/>
  <c r="AM100" i="3"/>
  <c r="F45" i="1" s="1"/>
  <c r="AM103" i="3"/>
  <c r="F25" i="1" s="1"/>
  <c r="AM106" i="3"/>
  <c r="F83" i="1" s="1"/>
  <c r="AN20" i="3"/>
  <c r="G19" i="2" s="1"/>
  <c r="AM108" i="3"/>
  <c r="F85" i="1" s="1"/>
  <c r="AL109" i="3"/>
  <c r="E86" i="1" s="1"/>
  <c r="AL110" i="3"/>
  <c r="AN4" i="3"/>
  <c r="AM30" i="3"/>
  <c r="F7" i="1" s="1"/>
  <c r="AM28" i="3"/>
  <c r="F9" i="1" s="1"/>
  <c r="AM27" i="3"/>
  <c r="F14" i="1" s="1"/>
  <c r="AM29" i="3"/>
  <c r="F10" i="1" s="1"/>
  <c r="AM26" i="3"/>
  <c r="F3" i="1" s="1"/>
  <c r="AN5" i="3"/>
  <c r="G5" i="2" s="1"/>
  <c r="AM34" i="3"/>
  <c r="F18" i="1" s="1"/>
  <c r="AL26" i="3"/>
  <c r="AL27" i="3"/>
  <c r="E14" i="1" s="1"/>
  <c r="AL28" i="3"/>
  <c r="E9" i="1" s="1"/>
  <c r="AL29" i="3"/>
  <c r="E10" i="1" s="1"/>
  <c r="AL30" i="3"/>
  <c r="E7" i="1" s="1"/>
  <c r="AL32" i="3"/>
  <c r="AL34" i="3"/>
  <c r="E18" i="1" s="1"/>
  <c r="AM36" i="3"/>
  <c r="AN37" i="3"/>
  <c r="G15" i="1" s="1"/>
  <c r="AN7" i="3"/>
  <c r="G12" i="2" s="1"/>
  <c r="AL99" i="3"/>
  <c r="AL103" i="3"/>
  <c r="AL107" i="3"/>
  <c r="AM54" i="3"/>
  <c r="AL11" i="3"/>
  <c r="E9" i="2" s="1"/>
  <c r="AL72" i="3"/>
  <c r="AN13" i="3"/>
  <c r="G7" i="2" s="1"/>
  <c r="AL95" i="3"/>
  <c r="AM79" i="3"/>
  <c r="AN16" i="3"/>
  <c r="G17" i="2" s="1"/>
  <c r="AN17" i="3"/>
  <c r="G18" i="2" s="1"/>
  <c r="AN14" i="3"/>
  <c r="G14" i="2" s="1"/>
  <c r="AN18" i="3"/>
  <c r="G13" i="2" s="1"/>
  <c r="AN64" i="3" l="1"/>
  <c r="G16" i="1" s="1"/>
  <c r="AN50" i="3"/>
  <c r="G76" i="1" s="1"/>
  <c r="E5" i="1"/>
  <c r="H5" i="1"/>
  <c r="AN68" i="3"/>
  <c r="G37" i="1" s="1"/>
  <c r="AN67" i="3"/>
  <c r="G22" i="1" s="1"/>
  <c r="AN104" i="3"/>
  <c r="G6" i="1" s="1"/>
  <c r="AN85" i="3"/>
  <c r="G42" i="1" s="1"/>
  <c r="E42" i="1"/>
  <c r="G3" i="2"/>
  <c r="AN109" i="3"/>
  <c r="G86" i="1" s="1"/>
  <c r="AN83" i="3"/>
  <c r="G20" i="1" s="1"/>
  <c r="AN73" i="3"/>
  <c r="G39" i="1" s="1"/>
  <c r="AN71" i="3"/>
  <c r="G26" i="1" s="1"/>
  <c r="AN86" i="3"/>
  <c r="G60" i="1" s="1"/>
  <c r="AN101" i="3"/>
  <c r="G12" i="1" s="1"/>
  <c r="AN102" i="3"/>
  <c r="G29" i="1" s="1"/>
  <c r="E22" i="1"/>
  <c r="AN97" i="3"/>
  <c r="G55" i="1" s="1"/>
  <c r="AN93" i="3"/>
  <c r="G56" i="1" s="1"/>
  <c r="AN91" i="3"/>
  <c r="G77" i="1" s="1"/>
  <c r="AN80" i="3"/>
  <c r="G81" i="1" s="1"/>
  <c r="AN66" i="3"/>
  <c r="G31" i="1" s="1"/>
  <c r="AN70" i="3"/>
  <c r="G35" i="1" s="1"/>
  <c r="AN46" i="3"/>
  <c r="G64" i="1" s="1"/>
  <c r="AL12" i="3"/>
  <c r="E8" i="2" s="1"/>
  <c r="AN90" i="3"/>
  <c r="G61" i="1" s="1"/>
  <c r="AN106" i="3"/>
  <c r="G83" i="1" s="1"/>
  <c r="AN75" i="3"/>
  <c r="G30" i="1" s="1"/>
  <c r="AN61" i="3"/>
  <c r="G21" i="1" s="1"/>
  <c r="AL16" i="3"/>
  <c r="E17" i="2" s="1"/>
  <c r="AN62" i="3"/>
  <c r="G54" i="1" s="1"/>
  <c r="AN84" i="3"/>
  <c r="G67" i="1" s="1"/>
  <c r="AN88" i="3"/>
  <c r="G74" i="1" s="1"/>
  <c r="AN41" i="3"/>
  <c r="G34" i="1" s="1"/>
  <c r="AK19" i="3"/>
  <c r="D6" i="2" s="1"/>
  <c r="AN108" i="3"/>
  <c r="G85" i="1" s="1"/>
  <c r="AL20" i="3"/>
  <c r="E19" i="2" s="1"/>
  <c r="AN60" i="3"/>
  <c r="G51" i="1" s="1"/>
  <c r="AN96" i="3"/>
  <c r="G24" i="1" s="1"/>
  <c r="AN78" i="3"/>
  <c r="G32" i="1" s="1"/>
  <c r="AL8" i="3"/>
  <c r="E15" i="2" s="1"/>
  <c r="AN69" i="3"/>
  <c r="G70" i="1" s="1"/>
  <c r="AL15" i="3"/>
  <c r="E10" i="2" s="1"/>
  <c r="AM18" i="3"/>
  <c r="F13" i="2" s="1"/>
  <c r="AN95" i="3"/>
  <c r="G82" i="1" s="1"/>
  <c r="E82" i="1"/>
  <c r="AM13" i="3"/>
  <c r="F7" i="2" s="1"/>
  <c r="AK10" i="3"/>
  <c r="D11" i="2" s="1"/>
  <c r="AL10" i="3"/>
  <c r="E11" i="2" s="1"/>
  <c r="AN54" i="3"/>
  <c r="G49" i="1" s="1"/>
  <c r="F49" i="1"/>
  <c r="AM5" i="3"/>
  <c r="F5" i="2" s="1"/>
  <c r="AN103" i="3"/>
  <c r="G25" i="1" s="1"/>
  <c r="E25" i="1"/>
  <c r="AN99" i="3"/>
  <c r="G57" i="1" s="1"/>
  <c r="E57" i="1"/>
  <c r="AM8" i="3"/>
  <c r="F15" i="2" s="1"/>
  <c r="AN36" i="3"/>
  <c r="G4" i="1" s="1"/>
  <c r="F4" i="1"/>
  <c r="AN110" i="3"/>
  <c r="G87" i="1" s="1"/>
  <c r="E87" i="1"/>
  <c r="AN63" i="3"/>
  <c r="G66" i="1" s="1"/>
  <c r="E66" i="1"/>
  <c r="AN44" i="3"/>
  <c r="G28" i="1" s="1"/>
  <c r="E28" i="1"/>
  <c r="AN98" i="3"/>
  <c r="G71" i="1" s="1"/>
  <c r="AN42" i="3"/>
  <c r="G69" i="1" s="1"/>
  <c r="AN40" i="3"/>
  <c r="G5" i="1" s="1"/>
  <c r="AN92" i="3"/>
  <c r="G44" i="1" s="1"/>
  <c r="AN89" i="3"/>
  <c r="G75" i="1" s="1"/>
  <c r="E75" i="1"/>
  <c r="AM15" i="3"/>
  <c r="F10" i="2" s="1"/>
  <c r="AN77" i="3"/>
  <c r="G73" i="1" s="1"/>
  <c r="AN56" i="3"/>
  <c r="G41" i="1" s="1"/>
  <c r="E41" i="1"/>
  <c r="AM20" i="3"/>
  <c r="F19" i="2" s="1"/>
  <c r="AK15" i="3"/>
  <c r="D10" i="2" s="1"/>
  <c r="AN105" i="3"/>
  <c r="G48" i="1" s="1"/>
  <c r="AL19" i="3"/>
  <c r="E6" i="2" s="1"/>
  <c r="AM11" i="3"/>
  <c r="F9" i="2" s="1"/>
  <c r="AN94" i="3"/>
  <c r="G72" i="1" s="1"/>
  <c r="AM17" i="3"/>
  <c r="F18" i="2" s="1"/>
  <c r="AN82" i="3"/>
  <c r="G52" i="1" s="1"/>
  <c r="AN79" i="3"/>
  <c r="G46" i="1" s="1"/>
  <c r="F46" i="1"/>
  <c r="AM12" i="3"/>
  <c r="F8" i="2" s="1"/>
  <c r="AN72" i="3"/>
  <c r="G13" i="1" s="1"/>
  <c r="E13" i="1"/>
  <c r="AN58" i="3"/>
  <c r="G65" i="1" s="1"/>
  <c r="AM7" i="3"/>
  <c r="F12" i="2" s="1"/>
  <c r="AN107" i="3"/>
  <c r="G84" i="1" s="1"/>
  <c r="E84" i="1"/>
  <c r="AN76" i="3"/>
  <c r="G53" i="1" s="1"/>
  <c r="AM9" i="3"/>
  <c r="F16" i="2" s="1"/>
  <c r="AN52" i="3"/>
  <c r="G63" i="1" s="1"/>
  <c r="AN48" i="3"/>
  <c r="G33" i="1" s="1"/>
  <c r="AN38" i="3"/>
  <c r="G50" i="1" s="1"/>
  <c r="AM19" i="3"/>
  <c r="F6" i="2" s="1"/>
  <c r="AN65" i="3"/>
  <c r="G80" i="1" s="1"/>
  <c r="E80" i="1"/>
  <c r="AN47" i="3"/>
  <c r="G58" i="1" s="1"/>
  <c r="E58" i="1"/>
  <c r="AN45" i="3"/>
  <c r="G78" i="1" s="1"/>
  <c r="E78" i="1"/>
  <c r="AN39" i="3"/>
  <c r="G27" i="1" s="1"/>
  <c r="E27" i="1"/>
  <c r="AN35" i="3"/>
  <c r="G11" i="1" s="1"/>
  <c r="E11" i="1"/>
  <c r="AN33" i="3"/>
  <c r="G17" i="1" s="1"/>
  <c r="E17" i="1"/>
  <c r="AN31" i="3"/>
  <c r="G8" i="1" s="1"/>
  <c r="E8" i="1"/>
  <c r="E47" i="1"/>
  <c r="AN87" i="3"/>
  <c r="G47" i="1" s="1"/>
  <c r="AN57" i="3"/>
  <c r="G68" i="1" s="1"/>
  <c r="AN49" i="3"/>
  <c r="G59" i="1" s="1"/>
  <c r="AN43" i="3"/>
  <c r="G40" i="1" s="1"/>
  <c r="AN81" i="3"/>
  <c r="G43" i="1" s="1"/>
  <c r="E43" i="1"/>
  <c r="AN100" i="3"/>
  <c r="G45" i="1" s="1"/>
  <c r="AM10" i="3"/>
  <c r="F11" i="2" s="1"/>
  <c r="AN55" i="3"/>
  <c r="G79" i="1" s="1"/>
  <c r="AN53" i="3"/>
  <c r="G38" i="1" s="1"/>
  <c r="AN51" i="3"/>
  <c r="G62" i="1" s="1"/>
  <c r="AL4" i="3"/>
  <c r="AM4" i="3"/>
  <c r="F3" i="2" s="1"/>
  <c r="AN30" i="3"/>
  <c r="G7" i="1" s="1"/>
  <c r="AN28" i="3"/>
  <c r="G9" i="1" s="1"/>
  <c r="AN29" i="3"/>
  <c r="G10" i="1" s="1"/>
  <c r="AN27" i="3"/>
  <c r="G14" i="1" s="1"/>
  <c r="AN26" i="3"/>
  <c r="G3" i="1" s="1"/>
  <c r="E3" i="1"/>
  <c r="AN32" i="3"/>
  <c r="G19" i="1" s="1"/>
  <c r="E19" i="1"/>
  <c r="AN34" i="3"/>
  <c r="G18" i="1" s="1"/>
  <c r="AK18" i="3"/>
  <c r="D13" i="2" s="1"/>
  <c r="AM16" i="3"/>
  <c r="F17" i="2" s="1"/>
  <c r="AK13" i="3"/>
  <c r="D7" i="2" s="1"/>
  <c r="AK17" i="3"/>
  <c r="D18" i="2" s="1"/>
  <c r="AL14" i="3"/>
  <c r="E14" i="2" s="1"/>
  <c r="AK9" i="3"/>
  <c r="D16" i="2" s="1"/>
  <c r="AK5" i="3"/>
  <c r="D5" i="2" s="1"/>
  <c r="AK4" i="3"/>
  <c r="D3" i="2" s="1"/>
  <c r="AL18" i="3"/>
  <c r="E13" i="2" s="1"/>
  <c r="AK14" i="3"/>
  <c r="D14" i="2" s="1"/>
  <c r="AL13" i="3"/>
  <c r="E7" i="2" s="1"/>
  <c r="AL5" i="3"/>
  <c r="E5" i="2" s="1"/>
  <c r="AK20" i="3"/>
  <c r="D19" i="2" s="1"/>
  <c r="AK16" i="3"/>
  <c r="D17" i="2" s="1"/>
  <c r="AL17" i="3"/>
  <c r="E18" i="2" s="1"/>
  <c r="AK11" i="3"/>
  <c r="D9" i="2" s="1"/>
  <c r="AM14" i="3"/>
  <c r="F14" i="2" s="1"/>
  <c r="AK12" i="3"/>
  <c r="D8" i="2" s="1"/>
  <c r="AK7" i="3"/>
  <c r="D12" i="2" s="1"/>
  <c r="AL6" i="3"/>
  <c r="E4" i="2" s="1"/>
  <c r="AL9" i="3"/>
  <c r="E16" i="2" s="1"/>
  <c r="AK8" i="3"/>
  <c r="D15" i="2" s="1"/>
  <c r="AM6" i="3"/>
  <c r="F4" i="2" s="1"/>
  <c r="AL7" i="3"/>
  <c r="E12" i="2" s="1"/>
  <c r="AK6" i="3"/>
  <c r="D4" i="2" s="1"/>
  <c r="E3" i="2" l="1"/>
</calcChain>
</file>

<file path=xl/sharedStrings.xml><?xml version="1.0" encoding="utf-8"?>
<sst xmlns="http://schemas.openxmlformats.org/spreadsheetml/2006/main" count="481" uniqueCount="209">
  <si>
    <t xml:space="preserve">TEKMOVANJE V KEGLJANJU S KROGLO NA VRVICI </t>
  </si>
  <si>
    <t>1. SERIJA</t>
  </si>
  <si>
    <t>2. SERIJA</t>
  </si>
  <si>
    <t xml:space="preserve">REZULTATI - EKIPNO  </t>
  </si>
  <si>
    <t>POLNO</t>
  </si>
  <si>
    <t>∑</t>
  </si>
  <si>
    <t>ČIŠČENJE</t>
  </si>
  <si>
    <t>SKUPAJ</t>
  </si>
  <si>
    <t>zap.št.</t>
  </si>
  <si>
    <t>EKIPA DU</t>
  </si>
  <si>
    <t>1.SERIJA</t>
  </si>
  <si>
    <t>2.SERIJA</t>
  </si>
  <si>
    <t>REZULTAT</t>
  </si>
  <si>
    <t>P.MET</t>
  </si>
  <si>
    <t>REZULTATI - POSAMEZNO</t>
  </si>
  <si>
    <t>MESTO</t>
  </si>
  <si>
    <t>PRIIMEK IN IME</t>
  </si>
  <si>
    <t xml:space="preserve">P. MET  0 </t>
  </si>
  <si>
    <t>Vodja tekmovanja:</t>
  </si>
  <si>
    <t>Glavni sodnik:</t>
  </si>
  <si>
    <t>Računalniško vodenje:</t>
  </si>
  <si>
    <t>Delegat PZDU: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</si>
  <si>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</si>
  <si>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</si>
  <si>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</si>
  <si>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</si>
  <si>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</si>
  <si>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</si>
  <si>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</si>
  <si>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</si>
  <si>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</si>
  <si>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</si>
  <si>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</si>
  <si>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</si>
  <si>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</si>
  <si>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</si>
  <si>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</si>
  <si>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</si>
  <si>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</si>
  <si>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</si>
  <si>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</si>
  <si>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</si>
  <si>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</si>
  <si>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</si>
  <si>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</si>
  <si>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</si>
  <si>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</si>
  <si>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</si>
  <si>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</si>
  <si>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</si>
  <si>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</si>
  <si>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</si>
  <si>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</si>
  <si>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</si>
  <si>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</si>
  <si>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</si>
  <si>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</si>
  <si>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</si>
  <si>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</si>
  <si>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</si>
  <si>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</si>
  <si>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</si>
  <si>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</si>
  <si>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</si>
  <si>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</si>
  <si>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</si>
  <si>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</si>
  <si>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</si>
  <si>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</si>
  <si>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</si>
  <si>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</si>
  <si>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</si>
  <si>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</si>
  <si>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</si>
  <si>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</si>
  <si>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</si>
  <si>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</si>
  <si>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</si>
  <si>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</si>
  <si>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</si>
  <si>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</si>
  <si>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</si>
  <si>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</si>
  <si>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</si>
  <si>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</si>
  <si>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</si>
  <si>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</si>
  <si>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</si>
  <si>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</si>
  <si>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</si>
  <si>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</si>
  <si>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</si>
  <si>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</si>
  <si>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</si>
  <si>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</si>
  <si>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</si>
  <si>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</si>
  <si>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</si>
  <si>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</si>
  <si>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</si>
  <si>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</si>
  <si>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</si>
  <si>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</si>
  <si>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</si>
  <si>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</si>
  <si>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</si>
  <si>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</si>
  <si>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I.krog</t>
  </si>
  <si>
    <t>II.krog</t>
  </si>
  <si>
    <t>KEGLJANJE  NA VRVICI - ŽENSKE - Dol.toplice 20. 5. 2025</t>
  </si>
  <si>
    <t>KEGLJANJE NA VRVICI - ŽENSKE, Dol.toplice 20. 5. 2025                                          REZULTATI EKIPNO</t>
  </si>
  <si>
    <t>KEGLJANJE NA VRVICI - ŽENSKE, Dol.toplice 20. 5. 2025                                                 REZULTATI POSAMEZNO</t>
  </si>
  <si>
    <t>Drago Zupančič</t>
  </si>
  <si>
    <t>Slavica Strajnar</t>
  </si>
  <si>
    <t>Jožica Štubljar</t>
  </si>
  <si>
    <t>Štefan Misja</t>
  </si>
  <si>
    <t>Podturn pri Dolenjskih toplicah, 20.5.2025</t>
  </si>
  <si>
    <t>OTOČEC</t>
  </si>
  <si>
    <t>DOLENJSKE TOPLICE</t>
  </si>
  <si>
    <t>KLOBUČAR LJUBICA</t>
  </si>
  <si>
    <t>PROSEN ZVONKA</t>
  </si>
  <si>
    <t>STRAJNAR SLAVICA</t>
  </si>
  <si>
    <t>ŠENICA SIRK VIDA</t>
  </si>
  <si>
    <t>ZUPANČIČ ANICA</t>
  </si>
  <si>
    <t>URŠNA SELA</t>
  </si>
  <si>
    <t>GROS DRAGICA</t>
  </si>
  <si>
    <t>RAUH MILENA</t>
  </si>
  <si>
    <t>ŽAGAR ANICA</t>
  </si>
  <si>
    <t>KLOBUČAR JOŽI</t>
  </si>
  <si>
    <t>POVŠE MARIJA</t>
  </si>
  <si>
    <t>PREČNA</t>
  </si>
  <si>
    <t>ŠULC JOŽICA</t>
  </si>
  <si>
    <t>POTOČAR ANICA</t>
  </si>
  <si>
    <t>NEDELKO DRAGICA</t>
  </si>
  <si>
    <t>MIRNA</t>
  </si>
  <si>
    <t>JANEŽIČ ANICA</t>
  </si>
  <si>
    <t>GREGORČIČ MILENA</t>
  </si>
  <si>
    <t>OVEN ZDENKA</t>
  </si>
  <si>
    <t>GREGORČIČ ZDENKA</t>
  </si>
  <si>
    <t>MALI SLATNIK</t>
  </si>
  <si>
    <t>JERMAN DAMJANA</t>
  </si>
  <si>
    <t>GAČNIK ANA</t>
  </si>
  <si>
    <t>KRHIN MILENA</t>
  </si>
  <si>
    <t>LIPAR BOJANKA</t>
  </si>
  <si>
    <t>KOČEVJE</t>
  </si>
  <si>
    <t>JERBIČ MARIJA</t>
  </si>
  <si>
    <t>ŠOŠTARKO IVANKA</t>
  </si>
  <si>
    <t>SEMIČ</t>
  </si>
  <si>
    <t>PLUT ANICA</t>
  </si>
  <si>
    <t>JONTEZ TINKA</t>
  </si>
  <si>
    <t>KOPAČ MARIJA</t>
  </si>
  <si>
    <t>DAJČMAN VIDA</t>
  </si>
  <si>
    <t>ČRNOMELJ</t>
  </si>
  <si>
    <t>KRAMARIČ REZKA</t>
  </si>
  <si>
    <t>VIDETIČ MARJANCA</t>
  </si>
  <si>
    <t>VESELIČ NEVENKA</t>
  </si>
  <si>
    <t>TREBNJE</t>
  </si>
  <si>
    <t>KORELEC FLORJANA</t>
  </si>
  <si>
    <t>GOGNJAVEC MILENA</t>
  </si>
  <si>
    <t>KOZLEVČAR DANI</t>
  </si>
  <si>
    <t>ZUPANČIČ ALBINA</t>
  </si>
  <si>
    <t>STRAŽA</t>
  </si>
  <si>
    <t>BOŽIČ MARTINA</t>
  </si>
  <si>
    <t>ŠTAJDOHAR ANICA</t>
  </si>
  <si>
    <t>KOZAN VIKA</t>
  </si>
  <si>
    <t>PIŠKUR JOŽICA</t>
  </si>
  <si>
    <t>TURK ZVONKA</t>
  </si>
  <si>
    <t>VELIKI GABER</t>
  </si>
  <si>
    <t>STEGNER OLGA</t>
  </si>
  <si>
    <t>MAROLT FRANCKA</t>
  </si>
  <si>
    <t>ŠTAMCAR JULKA</t>
  </si>
  <si>
    <t>FILIPIČ MARIJA</t>
  </si>
  <si>
    <t>DVOR</t>
  </si>
  <si>
    <t>KMET ANICA</t>
  </si>
  <si>
    <t>JAKLIČ JOŽICA</t>
  </si>
  <si>
    <t>MIRTIČ ALENKA</t>
  </si>
  <si>
    <t>LEGAN MARIJA</t>
  </si>
  <si>
    <t>NOVO MESTO</t>
  </si>
  <si>
    <t>NIKOLIČ KATICA</t>
  </si>
  <si>
    <t>RUS MIRA</t>
  </si>
  <si>
    <t>GOLOB MARIJA</t>
  </si>
  <si>
    <t>ŠENTJERNEJ</t>
  </si>
  <si>
    <t>KAPLAN JOŽI</t>
  </si>
  <si>
    <t>FERKOLJ DANICA</t>
  </si>
  <si>
    <t>KRHIN  MARJETA</t>
  </si>
  <si>
    <t>JANC JOŽI</t>
  </si>
  <si>
    <t>VRANIČAR JOŽA</t>
  </si>
  <si>
    <t>POVŠE JOŽI</t>
  </si>
  <si>
    <t>ŠKOCJAN</t>
  </si>
  <si>
    <t>MARKELC ANA</t>
  </si>
  <si>
    <t>JERMAN FANI</t>
  </si>
  <si>
    <t>AVSEC TONČKA</t>
  </si>
  <si>
    <t>ČELESNIK JOŽICA</t>
  </si>
  <si>
    <t>TRŠINAR MALČI</t>
  </si>
  <si>
    <t>Jožica Štuber</t>
  </si>
  <si>
    <t>GORENC JOŽI</t>
  </si>
  <si>
    <t>PUGELJ MARIJA</t>
  </si>
  <si>
    <t>LUŽA ZOFIJA</t>
  </si>
  <si>
    <t>MIRTIČ MAJDA</t>
  </si>
  <si>
    <t>DRAGAN JOŽICA</t>
  </si>
  <si>
    <t>MIKLAVČIČ ALENKA</t>
  </si>
  <si>
    <t>MARINČIČ LOJZKA</t>
  </si>
  <si>
    <t>ŠVAJGER TONČKA</t>
  </si>
  <si>
    <t>PAŠIČ NADA</t>
  </si>
  <si>
    <t>DOMIJANIČ ANA</t>
  </si>
  <si>
    <t>ŠERCER IRENA</t>
  </si>
  <si>
    <t>AVSEC IRENA</t>
  </si>
  <si>
    <t>KRAPEŽ ANA</t>
  </si>
  <si>
    <t>KOSTREVC CIRLIA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</si>
</sst>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000000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0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66"/>
        <bgColor rgb="FFFFFF66"/>
      </patternFill>
    </fill>
    <fill>
      <patternFill patternType="solid">
        <fgColor rgb="FFFFFF66"/>
        <bgColor rgb="FF000000"/>
      </patternFill>
    </fill>
    <fill>
      <patternFill patternType="solid">
        <fgColor rgb="FFFFFF66"/>
        <bgColor indexed="64"/>
      </patternFill>
    </fill>
    <fill>
      <patternFill patternType="solid">
        <fgColor theme="5" tint="0.79998168889431442"/>
        <bgColor rgb="FFFFFF66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66"/>
      </patternFill>
    </fill>
    <fill>
      <patternFill patternType="solid">
        <fgColor theme="9" tint="0.79998168889431442"/>
        <bgColor rgb="FF000000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0" xfId="0" applyFont="1"/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1" fillId="0" borderId="15" xfId="0" applyFont="1" applyBorder="1" applyAlignment="1">
      <alignment horizontal="center" vertical="center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5" borderId="13" xfId="0" applyFont="1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5" fillId="9" borderId="11" xfId="0" applyFont="1" applyFill="1" applyBorder="1" applyAlignment="1">
      <alignment horizontal="center" vertical="center"/>
    </xf>
    <xf numFmtId="0" fontId="5" fillId="9" borderId="12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4" borderId="35" xfId="0" applyFont="1" applyFill="1" applyBorder="1" applyAlignment="1">
      <alignment horizontal="center" vertical="center"/>
    </xf>
    <xf numFmtId="0" fontId="5" fillId="3" borderId="54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horizontal="center" vertical="center"/>
    </xf>
    <xf numFmtId="0" fontId="5" fillId="4" borderId="52" xfId="0" applyFont="1" applyFill="1" applyBorder="1" applyAlignment="1">
      <alignment horizontal="center" vertical="center"/>
    </xf>
    <xf numFmtId="0" fontId="5" fillId="3" borderId="53" xfId="0" applyFont="1" applyFill="1" applyBorder="1" applyAlignment="1">
      <alignment horizontal="center" vertical="center"/>
    </xf>
    <xf numFmtId="0" fontId="5" fillId="10" borderId="35" xfId="0" applyFont="1" applyFill="1" applyBorder="1" applyAlignment="1">
      <alignment horizontal="center" vertical="center"/>
    </xf>
    <xf numFmtId="0" fontId="5" fillId="8" borderId="54" xfId="0" applyFont="1" applyFill="1" applyBorder="1" applyAlignment="1">
      <alignment horizontal="center" vertical="center"/>
    </xf>
    <xf numFmtId="0" fontId="5" fillId="10" borderId="52" xfId="0" applyFont="1" applyFill="1" applyBorder="1" applyAlignment="1">
      <alignment horizontal="center" vertical="center"/>
    </xf>
    <xf numFmtId="0" fontId="5" fillId="8" borderId="53" xfId="0" applyFont="1" applyFill="1" applyBorder="1" applyAlignment="1">
      <alignment horizontal="center" vertical="center"/>
    </xf>
    <xf numFmtId="0" fontId="8" fillId="10" borderId="33" xfId="0" applyFont="1" applyFill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8" borderId="33" xfId="0" applyFont="1" applyFill="1" applyBorder="1" applyAlignment="1">
      <alignment horizontal="center" vertical="center"/>
    </xf>
    <xf numFmtId="0" fontId="8" fillId="8" borderId="34" xfId="0" applyFont="1" applyFill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52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3" xfId="0" applyFont="1" applyBorder="1" applyAlignment="1" applyProtection="1">
      <alignment horizontal="center" vertical="center" wrapText="1"/>
      <protection locked="0"/>
    </xf>
    <xf numFmtId="0" fontId="8" fillId="3" borderId="30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8" fillId="7" borderId="58" xfId="0" applyFont="1" applyFill="1" applyBorder="1" applyAlignment="1">
      <alignment horizontal="center" vertical="center"/>
    </xf>
    <xf numFmtId="0" fontId="5" fillId="7" borderId="41" xfId="0" applyFont="1" applyFill="1" applyBorder="1" applyAlignment="1" applyProtection="1">
      <alignment horizontal="center" vertical="center"/>
      <protection locked="0"/>
    </xf>
    <xf numFmtId="0" fontId="5" fillId="7" borderId="39" xfId="0" applyFont="1" applyFill="1" applyBorder="1" applyAlignment="1" applyProtection="1">
      <alignment horizontal="center" vertical="center"/>
      <protection locked="0"/>
    </xf>
    <xf numFmtId="0" fontId="8" fillId="0" borderId="51" xfId="0" applyFont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8" fillId="8" borderId="29" xfId="0" applyFont="1" applyFill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4" fillId="0" borderId="30" xfId="0" applyFont="1" applyBorder="1" applyAlignment="1" applyProtection="1">
      <alignment vertical="center" wrapText="1"/>
      <protection locked="0"/>
    </xf>
    <xf numFmtId="0" fontId="4" fillId="0" borderId="46" xfId="0" applyFont="1" applyBorder="1" applyAlignment="1" applyProtection="1">
      <alignment vertical="center" wrapText="1"/>
      <protection locked="0"/>
    </xf>
    <xf numFmtId="0" fontId="4" fillId="0" borderId="47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0" fillId="0" borderId="61" xfId="0" applyBorder="1" applyAlignment="1">
      <alignment horizontal="left" vertical="center"/>
    </xf>
    <xf numFmtId="0" fontId="0" fillId="0" borderId="62" xfId="0" applyBorder="1" applyAlignment="1" applyProtection="1">
      <alignment horizontal="center" vertical="center"/>
      <protection locked="0"/>
    </xf>
    <xf numFmtId="0" fontId="0" fillId="0" borderId="63" xfId="0" applyBorder="1" applyAlignment="1">
      <alignment horizontal="left" vertical="center"/>
    </xf>
    <xf numFmtId="0" fontId="0" fillId="0" borderId="62" xfId="0" applyBorder="1" applyAlignment="1">
      <alignment horizontal="left" vertical="center"/>
    </xf>
    <xf numFmtId="0" fontId="0" fillId="0" borderId="31" xfId="0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5" fillId="0" borderId="31" xfId="0" applyFont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64" xfId="0" applyBorder="1" applyAlignment="1" applyProtection="1">
      <alignment horizontal="center" vertical="center"/>
      <protection locked="0"/>
    </xf>
    <xf numFmtId="0" fontId="0" fillId="0" borderId="64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61" xfId="0" applyBorder="1" applyAlignment="1">
      <alignment horizontal="center" vertical="center"/>
    </xf>
    <xf numFmtId="0" fontId="0" fillId="0" borderId="65" xfId="0" applyBorder="1" applyAlignment="1" applyProtection="1">
      <alignment horizontal="center" vertical="center"/>
      <protection locked="0"/>
    </xf>
    <xf numFmtId="0" fontId="0" fillId="0" borderId="65" xfId="0" applyBorder="1" applyAlignment="1">
      <alignment horizontal="left" vertical="center"/>
    </xf>
    <xf numFmtId="0" fontId="0" fillId="0" borderId="65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5" fillId="0" borderId="66" xfId="0" applyFont="1" applyBorder="1" applyAlignment="1" applyProtection="1">
      <alignment horizontal="center" vertical="center"/>
      <protection locked="0"/>
    </xf>
    <xf numFmtId="0" fontId="5" fillId="0" borderId="67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2" borderId="29" xfId="0" applyFont="1" applyFill="1" applyBorder="1" applyAlignment="1">
      <alignment horizontal="center" vertical="center"/>
    </xf>
    <xf numFmtId="0" fontId="5" fillId="9" borderId="32" xfId="0" applyFont="1" applyFill="1" applyBorder="1" applyAlignment="1">
      <alignment horizontal="center" vertical="center"/>
    </xf>
    <xf numFmtId="0" fontId="5" fillId="6" borderId="23" xfId="0" applyFont="1" applyFill="1" applyBorder="1" applyAlignment="1">
      <alignment horizontal="center" vertical="center"/>
    </xf>
    <xf numFmtId="0" fontId="7" fillId="0" borderId="55" xfId="0" applyFont="1" applyBorder="1" applyAlignment="1" applyProtection="1">
      <alignment horizontal="center" vertical="center"/>
      <protection locked="0"/>
    </xf>
    <xf numFmtId="0" fontId="7" fillId="0" borderId="56" xfId="0" applyFont="1" applyBorder="1" applyAlignment="1" applyProtection="1">
      <alignment horizontal="center" vertical="center"/>
      <protection locked="0"/>
    </xf>
    <xf numFmtId="0" fontId="7" fillId="0" borderId="57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4" fillId="0" borderId="68" xfId="0" applyFont="1" applyBorder="1" applyAlignment="1" applyProtection="1">
      <alignment vertical="center" wrapText="1"/>
      <protection locked="0"/>
    </xf>
    <xf numFmtId="0" fontId="0" fillId="0" borderId="24" xfId="0" applyBorder="1"/>
    <xf numFmtId="0" fontId="5" fillId="0" borderId="5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16" fontId="0" fillId="0" borderId="44" xfId="0" applyNumberFormat="1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4" fillId="4" borderId="26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7" borderId="37" xfId="0" applyFont="1" applyFill="1" applyBorder="1" applyAlignment="1">
      <alignment horizontal="center" vertical="center" wrapText="1"/>
    </xf>
    <xf numFmtId="0" fontId="5" fillId="7" borderId="39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4" fillId="8" borderId="25" xfId="0" applyFont="1" applyFill="1" applyBorder="1" applyAlignment="1">
      <alignment horizontal="center" vertical="center"/>
    </xf>
    <xf numFmtId="0" fontId="4" fillId="8" borderId="26" xfId="0" applyFont="1" applyFill="1" applyBorder="1" applyAlignment="1">
      <alignment horizontal="center" vertical="center"/>
    </xf>
    <xf numFmtId="0" fontId="4" fillId="8" borderId="27" xfId="0" applyFont="1" applyFill="1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5097-22FB-4AF0-A780-8A627D428819}">
  <dimension ref="A1:AO154"/>
  <sheetViews>
    <sheetView showGridLines="0" tabSelected="1" topLeftCell="B1" workbookViewId="0">
      <selection activeCell="AG17" sqref="AG17"/>
    </sheetView>
  </sheetViews>
  <sheetFormatPr defaultRowHeight="15" x14ac:dyDescent="0.25"/>
  <cols>
    <col min="1" max="2" width="3.28515625" customWidth="1"/>
    <col min="3" max="3" width="26.42578125" customWidth="1"/>
    <col min="4" max="16" width="3.28515625" customWidth="1"/>
    <col min="17" max="17" width="6.7109375" customWidth="1"/>
    <col min="18" max="30" width="3.28515625" customWidth="1"/>
    <col min="31" max="33" width="6.7109375" customWidth="1"/>
    <col min="34" max="34" width="5" hidden="1" customWidth="1"/>
    <col min="35" max="35" width="6.85546875" hidden="1" customWidth="1"/>
    <col min="36" max="37" width="15.7109375" hidden="1" customWidth="1"/>
    <col min="38" max="41" width="9.140625" hidden="1" customWidth="1"/>
    <col min="42" max="43" width="9.140625" customWidth="1"/>
  </cols>
  <sheetData>
    <row r="1" spans="1:41" ht="30" customHeight="1" thickBot="1" x14ac:dyDescent="0.3">
      <c r="A1" s="118" t="s">
        <v>109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I1" s="119" t="s">
        <v>0</v>
      </c>
      <c r="AJ1" s="119"/>
      <c r="AK1" s="119"/>
      <c r="AL1" s="119"/>
      <c r="AM1" s="119"/>
      <c r="AN1" s="119"/>
      <c r="AO1" s="1"/>
    </row>
    <row r="2" spans="1:41" ht="15" customHeight="1" x14ac:dyDescent="0.25">
      <c r="A2" s="120">
        <v>1</v>
      </c>
      <c r="B2" s="123" t="s">
        <v>118</v>
      </c>
      <c r="C2" s="124"/>
      <c r="D2" s="127" t="s">
        <v>1</v>
      </c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8"/>
      <c r="R2" s="142" t="s">
        <v>2</v>
      </c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3"/>
      <c r="AF2" s="129" t="s">
        <v>7</v>
      </c>
      <c r="AG2" s="131" t="s">
        <v>17</v>
      </c>
      <c r="AI2" s="133" t="s">
        <v>3</v>
      </c>
      <c r="AJ2" s="133"/>
      <c r="AK2" s="133"/>
      <c r="AL2" s="133"/>
      <c r="AM2" s="133"/>
      <c r="AN2" s="133"/>
      <c r="AO2" s="1"/>
    </row>
    <row r="3" spans="1:41" ht="15" customHeight="1" thickBot="1" x14ac:dyDescent="0.3">
      <c r="A3" s="121"/>
      <c r="B3" s="125"/>
      <c r="C3" s="126"/>
      <c r="D3" s="134" t="s">
        <v>4</v>
      </c>
      <c r="E3" s="134"/>
      <c r="F3" s="134"/>
      <c r="G3" s="134"/>
      <c r="H3" s="135"/>
      <c r="I3" s="2" t="s">
        <v>5</v>
      </c>
      <c r="J3" s="139" t="s">
        <v>6</v>
      </c>
      <c r="K3" s="134"/>
      <c r="L3" s="134"/>
      <c r="M3" s="134"/>
      <c r="N3" s="135"/>
      <c r="O3" s="3" t="s">
        <v>5</v>
      </c>
      <c r="P3" s="44">
        <v>0</v>
      </c>
      <c r="Q3" s="107" t="s">
        <v>107</v>
      </c>
      <c r="R3" s="134" t="s">
        <v>4</v>
      </c>
      <c r="S3" s="134"/>
      <c r="T3" s="134"/>
      <c r="U3" s="134"/>
      <c r="V3" s="135"/>
      <c r="W3" s="46" t="s">
        <v>5</v>
      </c>
      <c r="X3" s="139" t="s">
        <v>6</v>
      </c>
      <c r="Y3" s="134"/>
      <c r="Z3" s="134"/>
      <c r="AA3" s="134"/>
      <c r="AB3" s="135"/>
      <c r="AC3" s="47" t="s">
        <v>5</v>
      </c>
      <c r="AD3" s="44">
        <v>0</v>
      </c>
      <c r="AE3" s="108" t="s">
        <v>108</v>
      </c>
      <c r="AF3" s="130"/>
      <c r="AG3" s="132"/>
      <c r="AI3" s="4" t="s">
        <v>8</v>
      </c>
      <c r="AJ3" s="4" t="s">
        <v>9</v>
      </c>
      <c r="AK3" s="5" t="s">
        <v>10</v>
      </c>
      <c r="AL3" s="5" t="s">
        <v>11</v>
      </c>
      <c r="AM3" s="6" t="s">
        <v>12</v>
      </c>
      <c r="AN3" s="6" t="s">
        <v>13</v>
      </c>
      <c r="AO3" s="1"/>
    </row>
    <row r="4" spans="1:41" ht="15" customHeight="1" x14ac:dyDescent="0.25">
      <c r="A4" s="121"/>
      <c r="B4" s="113">
        <v>1</v>
      </c>
      <c r="C4" s="114" t="s">
        <v>119</v>
      </c>
      <c r="D4" s="68">
        <v>8</v>
      </c>
      <c r="E4" s="65">
        <v>8</v>
      </c>
      <c r="F4" s="65">
        <v>8</v>
      </c>
      <c r="G4" s="65">
        <v>7</v>
      </c>
      <c r="H4" s="65">
        <v>8</v>
      </c>
      <c r="I4" s="48">
        <f>SUM(D4:H4)</f>
        <v>39</v>
      </c>
      <c r="J4" s="65">
        <v>8</v>
      </c>
      <c r="K4" s="65">
        <v>1</v>
      </c>
      <c r="L4" s="65">
        <v>8</v>
      </c>
      <c r="M4" s="65">
        <v>1</v>
      </c>
      <c r="N4" s="65">
        <v>7</v>
      </c>
      <c r="O4" s="51">
        <f>SUM(J4:N4)</f>
        <v>25</v>
      </c>
      <c r="P4" s="64">
        <f>COUNTIF(D4:H4,0)+COUNTIF(J4:N4,0)</f>
        <v>0</v>
      </c>
      <c r="Q4" s="71">
        <f t="shared" ref="Q4:Q8" si="0">SUM(I4,O4)</f>
        <v>64</v>
      </c>
      <c r="R4" s="68">
        <v>8</v>
      </c>
      <c r="S4" s="65">
        <v>8</v>
      </c>
      <c r="T4" s="65">
        <v>8</v>
      </c>
      <c r="U4" s="65">
        <v>7</v>
      </c>
      <c r="V4" s="65">
        <v>8</v>
      </c>
      <c r="W4" s="54">
        <f>SUM(R4:V4)</f>
        <v>39</v>
      </c>
      <c r="X4" s="65">
        <v>8</v>
      </c>
      <c r="Y4" s="65">
        <v>1</v>
      </c>
      <c r="Z4" s="65">
        <v>8</v>
      </c>
      <c r="AA4" s="65">
        <v>1</v>
      </c>
      <c r="AB4" s="65">
        <v>8</v>
      </c>
      <c r="AC4" s="56">
        <f>SUM(X4:AB4)</f>
        <v>26</v>
      </c>
      <c r="AD4" s="64">
        <f>COUNTIF(R4:V4,0)+COUNTIF(X4:AB4,0)</f>
        <v>0</v>
      </c>
      <c r="AE4" s="58">
        <f t="shared" ref="AE4:AE5" si="1">SUM(W4,AC4)</f>
        <v>65</v>
      </c>
      <c r="AF4" s="59">
        <f>I4+O4+W4+AC4</f>
        <v>129</v>
      </c>
      <c r="AG4" s="74">
        <f>P4+AD4</f>
        <v>0</v>
      </c>
      <c r="AI4" s="7">
        <v>1</v>
      </c>
      <c r="AJ4" s="8" t="str">
        <f>B2</f>
        <v>DOLENJSKE TOPLICE</v>
      </c>
      <c r="AK4" s="7">
        <f>Q9</f>
        <v>217</v>
      </c>
      <c r="AL4" s="7">
        <f>AE9</f>
        <v>231</v>
      </c>
      <c r="AM4" s="9">
        <f>AF9</f>
        <v>448</v>
      </c>
      <c r="AN4" s="7">
        <f>AG9</f>
        <v>1</v>
      </c>
      <c r="AO4" s="1"/>
    </row>
    <row r="5" spans="1:41" ht="15" customHeight="1" x14ac:dyDescent="0.25">
      <c r="A5" s="121"/>
      <c r="B5" s="111">
        <v>2</v>
      </c>
      <c r="C5" s="81" t="s">
        <v>120</v>
      </c>
      <c r="D5" s="69">
        <v>7</v>
      </c>
      <c r="E5" s="66">
        <v>8</v>
      </c>
      <c r="F5" s="66">
        <v>3</v>
      </c>
      <c r="G5" s="66">
        <v>7</v>
      </c>
      <c r="H5" s="66">
        <v>8</v>
      </c>
      <c r="I5" s="48">
        <f>SUM(D5:H5)</f>
        <v>33</v>
      </c>
      <c r="J5" s="66">
        <v>6</v>
      </c>
      <c r="K5" s="66">
        <v>1</v>
      </c>
      <c r="L5" s="66">
        <v>0</v>
      </c>
      <c r="M5" s="66">
        <v>1</v>
      </c>
      <c r="N5" s="66">
        <v>1</v>
      </c>
      <c r="O5" s="51">
        <f>SUM(J5:N5)</f>
        <v>9</v>
      </c>
      <c r="P5" s="64">
        <f t="shared" ref="P5:P8" si="2">COUNTIF(D5:H5,0)+COUNTIF(J5:N5,0)</f>
        <v>1</v>
      </c>
      <c r="Q5" s="71">
        <f t="shared" si="0"/>
        <v>42</v>
      </c>
      <c r="R5" s="69">
        <v>7</v>
      </c>
      <c r="S5" s="66">
        <v>9</v>
      </c>
      <c r="T5" s="66">
        <v>7</v>
      </c>
      <c r="U5" s="66">
        <v>8</v>
      </c>
      <c r="V5" s="66">
        <v>7</v>
      </c>
      <c r="W5" s="54">
        <f>SUM(R5:V5)</f>
        <v>38</v>
      </c>
      <c r="X5" s="66">
        <v>8</v>
      </c>
      <c r="Y5" s="66">
        <v>1</v>
      </c>
      <c r="Z5" s="66">
        <v>7</v>
      </c>
      <c r="AA5" s="66">
        <v>1</v>
      </c>
      <c r="AB5" s="66">
        <v>1</v>
      </c>
      <c r="AC5" s="56">
        <f>SUM(X5:AB5)</f>
        <v>18</v>
      </c>
      <c r="AD5" s="64">
        <f t="shared" ref="AD5:AD8" si="3">COUNTIF(R5:V5,0)+COUNTIF(X5:AB5,0)</f>
        <v>0</v>
      </c>
      <c r="AE5" s="58">
        <f t="shared" si="1"/>
        <v>56</v>
      </c>
      <c r="AF5" s="60">
        <f>I5+O5+W5+AC5</f>
        <v>98</v>
      </c>
      <c r="AG5" s="74">
        <f>P5+AD5</f>
        <v>1</v>
      </c>
      <c r="AI5" s="7">
        <v>2</v>
      </c>
      <c r="AJ5" s="8" t="str">
        <f>B11</f>
        <v>URŠNA SELA</v>
      </c>
      <c r="AK5" s="7">
        <f>Q18</f>
        <v>200</v>
      </c>
      <c r="AL5" s="7">
        <f>AE18</f>
        <v>205</v>
      </c>
      <c r="AM5" s="9">
        <f>AF18</f>
        <v>405</v>
      </c>
      <c r="AN5" s="7">
        <f>AG18</f>
        <v>1</v>
      </c>
      <c r="AO5" s="1"/>
    </row>
    <row r="6" spans="1:41" ht="15" customHeight="1" x14ac:dyDescent="0.25">
      <c r="A6" s="121"/>
      <c r="B6" s="111">
        <v>3</v>
      </c>
      <c r="C6" s="81" t="s">
        <v>121</v>
      </c>
      <c r="D6" s="69">
        <v>7</v>
      </c>
      <c r="E6" s="66">
        <v>7</v>
      </c>
      <c r="F6" s="66">
        <v>6</v>
      </c>
      <c r="G6" s="66">
        <v>7</v>
      </c>
      <c r="H6" s="66">
        <v>6</v>
      </c>
      <c r="I6" s="48">
        <f>SUM(D6:H6)</f>
        <v>33</v>
      </c>
      <c r="J6" s="66">
        <v>6</v>
      </c>
      <c r="K6" s="66">
        <v>2</v>
      </c>
      <c r="L6" s="66">
        <v>1</v>
      </c>
      <c r="M6" s="66">
        <v>7</v>
      </c>
      <c r="N6" s="66">
        <v>2</v>
      </c>
      <c r="O6" s="51">
        <f>SUM(J6:N6)</f>
        <v>18</v>
      </c>
      <c r="P6" s="64">
        <f t="shared" si="2"/>
        <v>0</v>
      </c>
      <c r="Q6" s="71">
        <f t="shared" si="0"/>
        <v>51</v>
      </c>
      <c r="R6" s="69">
        <v>7</v>
      </c>
      <c r="S6" s="66">
        <v>7</v>
      </c>
      <c r="T6" s="66">
        <v>8</v>
      </c>
      <c r="U6" s="66">
        <v>7</v>
      </c>
      <c r="V6" s="66">
        <v>7</v>
      </c>
      <c r="W6" s="54">
        <f>SUM(R6:V6)</f>
        <v>36</v>
      </c>
      <c r="X6" s="66">
        <v>8</v>
      </c>
      <c r="Y6" s="66">
        <v>1</v>
      </c>
      <c r="Z6" s="66">
        <v>7</v>
      </c>
      <c r="AA6" s="66">
        <v>1</v>
      </c>
      <c r="AB6" s="66">
        <v>1</v>
      </c>
      <c r="AC6" s="56">
        <f>SUM(X6:AB6)</f>
        <v>18</v>
      </c>
      <c r="AD6" s="64">
        <f t="shared" si="3"/>
        <v>0</v>
      </c>
      <c r="AE6" s="58">
        <f>SUM(W6,AC6)</f>
        <v>54</v>
      </c>
      <c r="AF6" s="60">
        <f>I6+O6+W6+AC6</f>
        <v>105</v>
      </c>
      <c r="AG6" s="74">
        <f>P6+AD6</f>
        <v>0</v>
      </c>
      <c r="AI6" s="7">
        <v>3</v>
      </c>
      <c r="AJ6" s="8" t="str">
        <f>B20</f>
        <v>PREČNA</v>
      </c>
      <c r="AK6" s="7">
        <f>Q27</f>
        <v>198</v>
      </c>
      <c r="AL6" s="7">
        <f>AE27</f>
        <v>216</v>
      </c>
      <c r="AM6" s="9">
        <f>AF27</f>
        <v>414</v>
      </c>
      <c r="AN6" s="7">
        <f>AG27</f>
        <v>0</v>
      </c>
      <c r="AO6" s="1"/>
    </row>
    <row r="7" spans="1:41" ht="15" customHeight="1" x14ac:dyDescent="0.25">
      <c r="A7" s="121"/>
      <c r="B7" s="111">
        <v>4</v>
      </c>
      <c r="C7" s="81" t="s">
        <v>122</v>
      </c>
      <c r="D7" s="69">
        <v>6</v>
      </c>
      <c r="E7" s="66">
        <v>8</v>
      </c>
      <c r="F7" s="66">
        <v>3</v>
      </c>
      <c r="G7" s="66">
        <v>7</v>
      </c>
      <c r="H7" s="66">
        <v>7</v>
      </c>
      <c r="I7" s="49">
        <f>SUM(D7:H7)</f>
        <v>31</v>
      </c>
      <c r="J7" s="66">
        <v>6</v>
      </c>
      <c r="K7" s="66">
        <v>2</v>
      </c>
      <c r="L7" s="66">
        <v>1</v>
      </c>
      <c r="M7" s="66">
        <v>6</v>
      </c>
      <c r="N7" s="66">
        <v>1</v>
      </c>
      <c r="O7" s="52">
        <f>SUM(J7:N7)</f>
        <v>16</v>
      </c>
      <c r="P7" s="64">
        <f t="shared" si="2"/>
        <v>0</v>
      </c>
      <c r="Q7" s="71">
        <f t="shared" si="0"/>
        <v>47</v>
      </c>
      <c r="R7" s="69">
        <v>5</v>
      </c>
      <c r="S7" s="66">
        <v>7</v>
      </c>
      <c r="T7" s="66">
        <v>3</v>
      </c>
      <c r="U7" s="66">
        <v>7</v>
      </c>
      <c r="V7" s="66">
        <v>8</v>
      </c>
      <c r="W7" s="54">
        <f>SUM(R7:V7)</f>
        <v>30</v>
      </c>
      <c r="X7" s="66">
        <v>9</v>
      </c>
      <c r="Y7" s="66">
        <v>9</v>
      </c>
      <c r="Z7" s="66">
        <v>5</v>
      </c>
      <c r="AA7" s="66">
        <v>2</v>
      </c>
      <c r="AB7" s="66">
        <v>1</v>
      </c>
      <c r="AC7" s="56">
        <f>SUM(X7:AB7)</f>
        <v>26</v>
      </c>
      <c r="AD7" s="64">
        <f t="shared" si="3"/>
        <v>0</v>
      </c>
      <c r="AE7" s="61">
        <f t="shared" ref="AE7" si="4">SUM(W7,AC7)</f>
        <v>56</v>
      </c>
      <c r="AF7" s="60">
        <f>I7+O7+W7+AC7</f>
        <v>103</v>
      </c>
      <c r="AG7" s="74">
        <f>P7+AD7</f>
        <v>0</v>
      </c>
      <c r="AI7" s="7">
        <v>4</v>
      </c>
      <c r="AJ7" s="8" t="str">
        <f>B29</f>
        <v>MIRNA</v>
      </c>
      <c r="AK7" s="7">
        <f>Q36</f>
        <v>164</v>
      </c>
      <c r="AL7" s="7">
        <f>AE36</f>
        <v>176</v>
      </c>
      <c r="AM7" s="9">
        <f>AF36</f>
        <v>340</v>
      </c>
      <c r="AN7" s="10">
        <f>AG36</f>
        <v>2</v>
      </c>
      <c r="AO7" s="1"/>
    </row>
    <row r="8" spans="1:41" ht="15" customHeight="1" thickBot="1" x14ac:dyDescent="0.3">
      <c r="A8" s="122"/>
      <c r="B8" s="112">
        <v>5</v>
      </c>
      <c r="C8" s="82" t="s">
        <v>123</v>
      </c>
      <c r="D8" s="70">
        <v>6</v>
      </c>
      <c r="E8" s="67">
        <v>7</v>
      </c>
      <c r="F8" s="67">
        <v>4</v>
      </c>
      <c r="G8" s="67">
        <v>6</v>
      </c>
      <c r="H8" s="67">
        <v>7</v>
      </c>
      <c r="I8" s="50">
        <f>SUM(D8:H8)</f>
        <v>30</v>
      </c>
      <c r="J8" s="67">
        <v>8</v>
      </c>
      <c r="K8" s="67">
        <v>1</v>
      </c>
      <c r="L8" s="67">
        <v>8</v>
      </c>
      <c r="M8" s="67">
        <v>1</v>
      </c>
      <c r="N8" s="67">
        <v>7</v>
      </c>
      <c r="O8" s="53">
        <f>SUM(J8:N8)</f>
        <v>25</v>
      </c>
      <c r="P8" s="64">
        <f t="shared" si="2"/>
        <v>0</v>
      </c>
      <c r="Q8" s="72">
        <f t="shared" si="0"/>
        <v>55</v>
      </c>
      <c r="R8" s="70">
        <v>8</v>
      </c>
      <c r="S8" s="67">
        <v>7</v>
      </c>
      <c r="T8" s="67">
        <v>6</v>
      </c>
      <c r="U8" s="67">
        <v>7</v>
      </c>
      <c r="V8" s="67">
        <v>6</v>
      </c>
      <c r="W8" s="55">
        <f>SUM(R8:V8)</f>
        <v>34</v>
      </c>
      <c r="X8" s="67">
        <v>4</v>
      </c>
      <c r="Y8" s="67">
        <v>3</v>
      </c>
      <c r="Z8" s="67">
        <v>2</v>
      </c>
      <c r="AA8" s="67">
        <v>7</v>
      </c>
      <c r="AB8" s="67">
        <v>1</v>
      </c>
      <c r="AC8" s="57">
        <f>SUM(X8:AB8)</f>
        <v>17</v>
      </c>
      <c r="AD8" s="64">
        <f t="shared" si="3"/>
        <v>0</v>
      </c>
      <c r="AE8" s="62">
        <f>SUM(W8,AC8)</f>
        <v>51</v>
      </c>
      <c r="AF8" s="63">
        <f>I8+O8+W8+AC8</f>
        <v>106</v>
      </c>
      <c r="AG8" s="75">
        <f>P8+AD8</f>
        <v>0</v>
      </c>
      <c r="AI8" s="7">
        <v>5</v>
      </c>
      <c r="AJ8" s="8" t="str">
        <f>B38</f>
        <v>MALI SLATNIK</v>
      </c>
      <c r="AK8" s="7">
        <f>Q45</f>
        <v>156</v>
      </c>
      <c r="AL8" s="7">
        <f>AE45</f>
        <v>165</v>
      </c>
      <c r="AM8" s="9">
        <f>AF45</f>
        <v>321</v>
      </c>
      <c r="AN8" s="7">
        <f>AG45</f>
        <v>6</v>
      </c>
      <c r="AO8" s="1"/>
    </row>
    <row r="9" spans="1:41" ht="15" customHeight="1" thickBot="1" x14ac:dyDescent="0.3">
      <c r="A9" s="11"/>
      <c r="B9" s="12"/>
      <c r="C9" s="13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7"/>
      <c r="Q9" s="77">
        <f>SUM(Q4:Q8)-MIN(Q4:Q8)</f>
        <v>217</v>
      </c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79"/>
      <c r="AE9" s="78">
        <f>SUM(AE4:AE8)-MIN(AE4:AE8)</f>
        <v>231</v>
      </c>
      <c r="AF9" s="76">
        <f>Q9+AE9</f>
        <v>448</v>
      </c>
      <c r="AG9" s="73">
        <f>SUM(AG4:AG8)</f>
        <v>1</v>
      </c>
      <c r="AI9" s="7">
        <v>6</v>
      </c>
      <c r="AJ9" s="8" t="str">
        <f>B47</f>
        <v>KOČEVJE</v>
      </c>
      <c r="AK9" s="7">
        <f>Q54</f>
        <v>166</v>
      </c>
      <c r="AL9" s="7">
        <f>AE54</f>
        <v>153</v>
      </c>
      <c r="AM9" s="9">
        <f>AF54</f>
        <v>319</v>
      </c>
      <c r="AN9" s="7">
        <f>AG54</f>
        <v>9</v>
      </c>
      <c r="AO9" s="1"/>
    </row>
    <row r="10" spans="1:41" ht="15" customHeight="1" thickBot="1" x14ac:dyDescent="0.3">
      <c r="A10" s="11"/>
      <c r="B10" s="15"/>
      <c r="C10" s="13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I10" s="7">
        <v>7</v>
      </c>
      <c r="AJ10" s="8" t="str">
        <f>B56</f>
        <v>SEMIČ</v>
      </c>
      <c r="AK10" s="7">
        <f>Q63</f>
        <v>171</v>
      </c>
      <c r="AL10" s="7">
        <f>AE63</f>
        <v>171</v>
      </c>
      <c r="AM10" s="9">
        <f>AF63</f>
        <v>342</v>
      </c>
      <c r="AN10" s="7">
        <f>AG63</f>
        <v>7</v>
      </c>
      <c r="AO10" s="1"/>
    </row>
    <row r="11" spans="1:41" ht="15" customHeight="1" x14ac:dyDescent="0.25">
      <c r="A11" s="120">
        <v>2</v>
      </c>
      <c r="B11" s="123" t="s">
        <v>124</v>
      </c>
      <c r="C11" s="124"/>
      <c r="D11" s="127" t="s">
        <v>1</v>
      </c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8"/>
      <c r="R11" s="142" t="s">
        <v>2</v>
      </c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3"/>
      <c r="AF11" s="129" t="s">
        <v>7</v>
      </c>
      <c r="AG11" s="131" t="s">
        <v>17</v>
      </c>
      <c r="AI11" s="7">
        <v>8</v>
      </c>
      <c r="AJ11" s="8" t="str">
        <f>B65</f>
        <v>ČRNOMELJ</v>
      </c>
      <c r="AK11" s="7">
        <f>Q72</f>
        <v>190</v>
      </c>
      <c r="AL11" s="7">
        <f>AE72</f>
        <v>159</v>
      </c>
      <c r="AM11" s="9">
        <f>AF72</f>
        <v>349</v>
      </c>
      <c r="AN11" s="7">
        <f>AG72</f>
        <v>3</v>
      </c>
      <c r="AO11" s="1"/>
    </row>
    <row r="12" spans="1:41" ht="15" customHeight="1" thickBot="1" x14ac:dyDescent="0.3">
      <c r="A12" s="121"/>
      <c r="B12" s="125"/>
      <c r="C12" s="126"/>
      <c r="D12" s="134" t="s">
        <v>4</v>
      </c>
      <c r="E12" s="134"/>
      <c r="F12" s="134"/>
      <c r="G12" s="134"/>
      <c r="H12" s="135"/>
      <c r="I12" s="2" t="s">
        <v>5</v>
      </c>
      <c r="J12" s="139" t="s">
        <v>6</v>
      </c>
      <c r="K12" s="134"/>
      <c r="L12" s="134"/>
      <c r="M12" s="134"/>
      <c r="N12" s="135"/>
      <c r="O12" s="3" t="s">
        <v>5</v>
      </c>
      <c r="P12" s="44">
        <v>0</v>
      </c>
      <c r="Q12" s="107" t="s">
        <v>107</v>
      </c>
      <c r="R12" s="134" t="s">
        <v>4</v>
      </c>
      <c r="S12" s="134"/>
      <c r="T12" s="134"/>
      <c r="U12" s="134"/>
      <c r="V12" s="135"/>
      <c r="W12" s="46" t="s">
        <v>5</v>
      </c>
      <c r="X12" s="139" t="s">
        <v>6</v>
      </c>
      <c r="Y12" s="134"/>
      <c r="Z12" s="134"/>
      <c r="AA12" s="134"/>
      <c r="AB12" s="135"/>
      <c r="AC12" s="47" t="s">
        <v>5</v>
      </c>
      <c r="AD12" s="44">
        <v>0</v>
      </c>
      <c r="AE12" s="108" t="s">
        <v>108</v>
      </c>
      <c r="AF12" s="130"/>
      <c r="AG12" s="132"/>
      <c r="AI12" s="7">
        <v>9</v>
      </c>
      <c r="AJ12" s="8" t="str">
        <f>B74</f>
        <v>TREBNJE</v>
      </c>
      <c r="AK12" s="7">
        <f>Q81</f>
        <v>187</v>
      </c>
      <c r="AL12" s="7">
        <f>AE81</f>
        <v>184</v>
      </c>
      <c r="AM12" s="9">
        <f>AF81</f>
        <v>371</v>
      </c>
      <c r="AN12" s="7">
        <f>AG81</f>
        <v>7</v>
      </c>
      <c r="AO12" s="1"/>
    </row>
    <row r="13" spans="1:41" ht="15" customHeight="1" x14ac:dyDescent="0.25">
      <c r="A13" s="121"/>
      <c r="B13" s="110">
        <v>1</v>
      </c>
      <c r="C13" s="80" t="s">
        <v>125</v>
      </c>
      <c r="D13" s="68">
        <v>7</v>
      </c>
      <c r="E13" s="65">
        <v>7</v>
      </c>
      <c r="F13" s="65">
        <v>6</v>
      </c>
      <c r="G13" s="65">
        <v>7</v>
      </c>
      <c r="H13" s="65">
        <v>7</v>
      </c>
      <c r="I13" s="48">
        <f>SUM(D13:H13)</f>
        <v>34</v>
      </c>
      <c r="J13" s="65">
        <v>7</v>
      </c>
      <c r="K13" s="65">
        <v>1</v>
      </c>
      <c r="L13" s="65">
        <v>1</v>
      </c>
      <c r="M13" s="65">
        <v>8</v>
      </c>
      <c r="N13" s="65">
        <v>1</v>
      </c>
      <c r="O13" s="51">
        <f>SUM(J13:N13)</f>
        <v>18</v>
      </c>
      <c r="P13" s="64">
        <f>COUNTIF(D13:H13,0)+COUNTIF(J13:N13,0)</f>
        <v>0</v>
      </c>
      <c r="Q13" s="71">
        <f t="shared" ref="Q13:Q17" si="5">SUM(I13,O13)</f>
        <v>52</v>
      </c>
      <c r="R13" s="68">
        <v>9</v>
      </c>
      <c r="S13" s="65">
        <v>7</v>
      </c>
      <c r="T13" s="65">
        <v>7</v>
      </c>
      <c r="U13" s="65">
        <v>7</v>
      </c>
      <c r="V13" s="65">
        <v>6</v>
      </c>
      <c r="W13" s="54">
        <f>SUM(R13:V13)</f>
        <v>36</v>
      </c>
      <c r="X13" s="65">
        <v>7</v>
      </c>
      <c r="Y13" s="65">
        <v>2</v>
      </c>
      <c r="Z13" s="65">
        <v>6</v>
      </c>
      <c r="AA13" s="65">
        <v>2</v>
      </c>
      <c r="AB13" s="65">
        <v>1</v>
      </c>
      <c r="AC13" s="56">
        <f>SUM(X13:AB13)</f>
        <v>18</v>
      </c>
      <c r="AD13" s="64">
        <f>COUNTIF(R13:V13,0)+COUNTIF(X13:AB13,0)</f>
        <v>0</v>
      </c>
      <c r="AE13" s="58">
        <f t="shared" ref="AE13:AE14" si="6">SUM(W13,AC13)</f>
        <v>54</v>
      </c>
      <c r="AF13" s="59">
        <f>I13+O13+W13+AC13</f>
        <v>106</v>
      </c>
      <c r="AG13" s="74">
        <f>P13+AD13</f>
        <v>0</v>
      </c>
      <c r="AI13" s="7">
        <v>10</v>
      </c>
      <c r="AJ13" s="8" t="str">
        <f>B83</f>
        <v>STRAŽA</v>
      </c>
      <c r="AK13" s="7">
        <f>Q90</f>
        <v>199</v>
      </c>
      <c r="AL13" s="7">
        <f>AE90</f>
        <v>178</v>
      </c>
      <c r="AM13" s="9">
        <f>AF90</f>
        <v>377</v>
      </c>
      <c r="AN13" s="7">
        <f>AG90</f>
        <v>0</v>
      </c>
      <c r="AO13" s="1"/>
    </row>
    <row r="14" spans="1:41" ht="15" customHeight="1" x14ac:dyDescent="0.25">
      <c r="A14" s="121"/>
      <c r="B14" s="111">
        <v>2</v>
      </c>
      <c r="C14" s="81" t="s">
        <v>126</v>
      </c>
      <c r="D14" s="69">
        <v>3</v>
      </c>
      <c r="E14" s="66">
        <v>4</v>
      </c>
      <c r="F14" s="66">
        <v>8</v>
      </c>
      <c r="G14" s="66">
        <v>7</v>
      </c>
      <c r="H14" s="66">
        <v>8</v>
      </c>
      <c r="I14" s="48">
        <f>SUM(D14:H14)</f>
        <v>30</v>
      </c>
      <c r="J14" s="66">
        <v>8</v>
      </c>
      <c r="K14" s="66">
        <v>1</v>
      </c>
      <c r="L14" s="66">
        <v>7</v>
      </c>
      <c r="M14" s="66">
        <v>1</v>
      </c>
      <c r="N14" s="66">
        <v>1</v>
      </c>
      <c r="O14" s="51">
        <f>SUM(J14:N14)</f>
        <v>18</v>
      </c>
      <c r="P14" s="64">
        <f t="shared" ref="P14:P17" si="7">COUNTIF(D14:H14,0)+COUNTIF(J14:N14,0)</f>
        <v>0</v>
      </c>
      <c r="Q14" s="71">
        <f t="shared" si="5"/>
        <v>48</v>
      </c>
      <c r="R14" s="69">
        <v>7</v>
      </c>
      <c r="S14" s="66">
        <v>7</v>
      </c>
      <c r="T14" s="66">
        <v>9</v>
      </c>
      <c r="U14" s="66">
        <v>3</v>
      </c>
      <c r="V14" s="66">
        <v>6</v>
      </c>
      <c r="W14" s="54">
        <f>SUM(R14:V14)</f>
        <v>32</v>
      </c>
      <c r="X14" s="66">
        <v>7</v>
      </c>
      <c r="Y14" s="66">
        <v>1</v>
      </c>
      <c r="Z14" s="66">
        <v>1</v>
      </c>
      <c r="AA14" s="66">
        <v>8</v>
      </c>
      <c r="AB14" s="66">
        <v>1</v>
      </c>
      <c r="AC14" s="56">
        <f>SUM(X14:AB14)</f>
        <v>18</v>
      </c>
      <c r="AD14" s="64">
        <f t="shared" ref="AD14:AD17" si="8">COUNTIF(R14:V14,0)+COUNTIF(X14:AB14,0)</f>
        <v>0</v>
      </c>
      <c r="AE14" s="58">
        <f t="shared" si="6"/>
        <v>50</v>
      </c>
      <c r="AF14" s="60">
        <f>I14+O14+W14+AC14</f>
        <v>98</v>
      </c>
      <c r="AG14" s="74">
        <f>P14+AD14</f>
        <v>0</v>
      </c>
      <c r="AI14" s="7">
        <v>11</v>
      </c>
      <c r="AJ14" s="8" t="str">
        <f>B92</f>
        <v>VELIKI GABER</v>
      </c>
      <c r="AK14" s="7">
        <f>Q99</f>
        <v>163</v>
      </c>
      <c r="AL14" s="7">
        <f>AE99</f>
        <v>160</v>
      </c>
      <c r="AM14" s="9">
        <f>AF99</f>
        <v>323</v>
      </c>
      <c r="AN14" s="7">
        <f>AG99</f>
        <v>6</v>
      </c>
      <c r="AO14" s="1"/>
    </row>
    <row r="15" spans="1:41" ht="15" customHeight="1" x14ac:dyDescent="0.25">
      <c r="A15" s="121"/>
      <c r="B15" s="111">
        <v>3</v>
      </c>
      <c r="C15" s="81" t="s">
        <v>127</v>
      </c>
      <c r="D15" s="69">
        <v>4</v>
      </c>
      <c r="E15" s="66">
        <v>8</v>
      </c>
      <c r="F15" s="66">
        <v>8</v>
      </c>
      <c r="G15" s="66">
        <v>4</v>
      </c>
      <c r="H15" s="66">
        <v>8</v>
      </c>
      <c r="I15" s="48">
        <f>SUM(D15:H15)</f>
        <v>32</v>
      </c>
      <c r="J15" s="66">
        <v>8</v>
      </c>
      <c r="K15" s="66">
        <v>1</v>
      </c>
      <c r="L15" s="66">
        <v>7</v>
      </c>
      <c r="M15" s="66">
        <v>1</v>
      </c>
      <c r="N15" s="66">
        <v>1</v>
      </c>
      <c r="O15" s="51">
        <f>SUM(J15:N15)</f>
        <v>18</v>
      </c>
      <c r="P15" s="64">
        <f t="shared" si="7"/>
        <v>0</v>
      </c>
      <c r="Q15" s="71">
        <f t="shared" si="5"/>
        <v>50</v>
      </c>
      <c r="R15" s="69">
        <v>8</v>
      </c>
      <c r="S15" s="66">
        <v>7</v>
      </c>
      <c r="T15" s="66">
        <v>7</v>
      </c>
      <c r="U15" s="66">
        <v>5</v>
      </c>
      <c r="V15" s="66">
        <v>6</v>
      </c>
      <c r="W15" s="54">
        <f>SUM(R15:V15)</f>
        <v>33</v>
      </c>
      <c r="X15" s="66">
        <v>4</v>
      </c>
      <c r="Y15" s="66">
        <v>1</v>
      </c>
      <c r="Z15" s="66">
        <v>3</v>
      </c>
      <c r="AA15" s="66">
        <v>1</v>
      </c>
      <c r="AB15" s="66">
        <v>6</v>
      </c>
      <c r="AC15" s="56">
        <f>SUM(X15:AB15)</f>
        <v>15</v>
      </c>
      <c r="AD15" s="64">
        <f t="shared" si="8"/>
        <v>0</v>
      </c>
      <c r="AE15" s="58">
        <f>SUM(W15,AC15)</f>
        <v>48</v>
      </c>
      <c r="AF15" s="60">
        <f>I15+O15+W15+AC15</f>
        <v>98</v>
      </c>
      <c r="AG15" s="74">
        <f>P15+AD15</f>
        <v>0</v>
      </c>
      <c r="AI15" s="7">
        <v>12</v>
      </c>
      <c r="AJ15" s="8" t="str">
        <f>B101</f>
        <v>DVOR</v>
      </c>
      <c r="AK15" s="7">
        <f>Q108</f>
        <v>168</v>
      </c>
      <c r="AL15" s="7">
        <f>AE108</f>
        <v>179</v>
      </c>
      <c r="AM15" s="9">
        <f>AF108</f>
        <v>347</v>
      </c>
      <c r="AN15" s="7">
        <f>AG108</f>
        <v>4</v>
      </c>
      <c r="AO15" s="1"/>
    </row>
    <row r="16" spans="1:41" ht="15" customHeight="1" x14ac:dyDescent="0.25">
      <c r="A16" s="121"/>
      <c r="B16" s="111">
        <v>4</v>
      </c>
      <c r="C16" s="81" t="s">
        <v>128</v>
      </c>
      <c r="D16" s="69">
        <v>6</v>
      </c>
      <c r="E16" s="66">
        <v>6</v>
      </c>
      <c r="F16" s="66">
        <v>7</v>
      </c>
      <c r="G16" s="66">
        <v>8</v>
      </c>
      <c r="H16" s="66">
        <v>6</v>
      </c>
      <c r="I16" s="49">
        <f>SUM(D16:H16)</f>
        <v>33</v>
      </c>
      <c r="J16" s="66">
        <v>8</v>
      </c>
      <c r="K16" s="66">
        <v>0</v>
      </c>
      <c r="L16" s="66">
        <v>1</v>
      </c>
      <c r="M16" s="66">
        <v>6</v>
      </c>
      <c r="N16" s="66">
        <v>2</v>
      </c>
      <c r="O16" s="52">
        <f>SUM(J16:N16)</f>
        <v>17</v>
      </c>
      <c r="P16" s="64">
        <f t="shared" si="7"/>
        <v>1</v>
      </c>
      <c r="Q16" s="71">
        <f t="shared" si="5"/>
        <v>50</v>
      </c>
      <c r="R16" s="69">
        <v>6</v>
      </c>
      <c r="S16" s="66">
        <v>6</v>
      </c>
      <c r="T16" s="66">
        <v>4</v>
      </c>
      <c r="U16" s="66">
        <v>8</v>
      </c>
      <c r="V16" s="66">
        <v>6</v>
      </c>
      <c r="W16" s="54">
        <f>SUM(R16:V16)</f>
        <v>30</v>
      </c>
      <c r="X16" s="66">
        <v>6</v>
      </c>
      <c r="Y16" s="66">
        <v>3</v>
      </c>
      <c r="Z16" s="66">
        <v>6</v>
      </c>
      <c r="AA16" s="66">
        <v>2</v>
      </c>
      <c r="AB16" s="66">
        <v>1</v>
      </c>
      <c r="AC16" s="56">
        <f>SUM(X16:AB16)</f>
        <v>18</v>
      </c>
      <c r="AD16" s="64">
        <f t="shared" si="8"/>
        <v>0</v>
      </c>
      <c r="AE16" s="61">
        <f t="shared" ref="AE16" si="9">SUM(W16,AC16)</f>
        <v>48</v>
      </c>
      <c r="AF16" s="60">
        <f>I16+O16+W16+AC16</f>
        <v>98</v>
      </c>
      <c r="AG16" s="74">
        <f>P16+AD16</f>
        <v>1</v>
      </c>
      <c r="AI16" s="7">
        <v>13</v>
      </c>
      <c r="AJ16" s="8" t="str">
        <f>B110</f>
        <v>NOVO MESTO</v>
      </c>
      <c r="AK16" s="7">
        <f>Q117</f>
        <v>146</v>
      </c>
      <c r="AL16" s="7">
        <f>AE117</f>
        <v>164</v>
      </c>
      <c r="AM16" s="9">
        <f>AF117</f>
        <v>310</v>
      </c>
      <c r="AN16" s="7">
        <f>AG117</f>
        <v>11</v>
      </c>
      <c r="AO16" s="1"/>
    </row>
    <row r="17" spans="1:41" ht="15" customHeight="1" thickBot="1" x14ac:dyDescent="0.3">
      <c r="A17" s="122"/>
      <c r="B17" s="112">
        <v>5</v>
      </c>
      <c r="C17" s="82" t="s">
        <v>129</v>
      </c>
      <c r="D17" s="70">
        <v>8</v>
      </c>
      <c r="E17" s="67">
        <v>8</v>
      </c>
      <c r="F17" s="67">
        <v>7</v>
      </c>
      <c r="G17" s="67">
        <v>3</v>
      </c>
      <c r="H17" s="67">
        <v>8</v>
      </c>
      <c r="I17" s="50">
        <f>SUM(D17:H17)</f>
        <v>34</v>
      </c>
      <c r="J17" s="67">
        <v>5</v>
      </c>
      <c r="K17" s="67">
        <v>2</v>
      </c>
      <c r="L17" s="67">
        <v>1</v>
      </c>
      <c r="M17" s="67">
        <v>1</v>
      </c>
      <c r="N17" s="67">
        <v>5</v>
      </c>
      <c r="O17" s="53">
        <f>SUM(J17:N17)</f>
        <v>14</v>
      </c>
      <c r="P17" s="64">
        <f t="shared" si="7"/>
        <v>0</v>
      </c>
      <c r="Q17" s="72">
        <f t="shared" si="5"/>
        <v>48</v>
      </c>
      <c r="R17" s="70">
        <v>8</v>
      </c>
      <c r="S17" s="67">
        <v>8</v>
      </c>
      <c r="T17" s="67">
        <v>8</v>
      </c>
      <c r="U17" s="67">
        <v>6</v>
      </c>
      <c r="V17" s="67">
        <v>7</v>
      </c>
      <c r="W17" s="55">
        <f>SUM(R17:V17)</f>
        <v>37</v>
      </c>
      <c r="X17" s="67">
        <v>6</v>
      </c>
      <c r="Y17" s="67">
        <v>3</v>
      </c>
      <c r="Z17" s="67">
        <v>5</v>
      </c>
      <c r="AA17" s="67">
        <v>1</v>
      </c>
      <c r="AB17" s="67">
        <v>1</v>
      </c>
      <c r="AC17" s="57">
        <f>SUM(X17:AB17)</f>
        <v>16</v>
      </c>
      <c r="AD17" s="64">
        <f t="shared" si="8"/>
        <v>0</v>
      </c>
      <c r="AE17" s="62">
        <f>SUM(W17,AC17)</f>
        <v>53</v>
      </c>
      <c r="AF17" s="63">
        <f>I17+O17+W17+AC17</f>
        <v>101</v>
      </c>
      <c r="AG17" s="75">
        <f>P17+AD17</f>
        <v>0</v>
      </c>
      <c r="AI17" s="7">
        <v>14</v>
      </c>
      <c r="AJ17" s="8" t="str">
        <f>B119</f>
        <v>ŠENTJERNEJ</v>
      </c>
      <c r="AK17" s="7">
        <f>Q126</f>
        <v>155</v>
      </c>
      <c r="AL17" s="7">
        <f>AE126</f>
        <v>142</v>
      </c>
      <c r="AM17" s="9">
        <f>AF126</f>
        <v>297</v>
      </c>
      <c r="AN17" s="7">
        <f>AG126</f>
        <v>5</v>
      </c>
      <c r="AO17" s="1"/>
    </row>
    <row r="18" spans="1:41" ht="15" customHeight="1" thickBot="1" x14ac:dyDescent="0.3">
      <c r="A18" s="11"/>
      <c r="B18" s="12"/>
      <c r="C18" s="13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7"/>
      <c r="Q18" s="77">
        <f>SUM(Q13:Q17)-MIN(Q13:Q17)</f>
        <v>200</v>
      </c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79"/>
      <c r="AE18" s="78">
        <f>SUM(AE13:AE17)-MIN(AE13:AE17)</f>
        <v>205</v>
      </c>
      <c r="AF18" s="76">
        <f>Q18+AE18</f>
        <v>405</v>
      </c>
      <c r="AG18" s="73">
        <f>SUM(AG13:AG17)</f>
        <v>1</v>
      </c>
      <c r="AI18" s="7">
        <v>15</v>
      </c>
      <c r="AJ18" s="8" t="str">
        <f>B128</f>
        <v>OTOČEC</v>
      </c>
      <c r="AK18" s="7">
        <f>Q135</f>
        <v>177</v>
      </c>
      <c r="AL18" s="7">
        <f>AE135</f>
        <v>160</v>
      </c>
      <c r="AM18" s="9">
        <f>AF135</f>
        <v>337</v>
      </c>
      <c r="AN18" s="7">
        <f>AG135</f>
        <v>4</v>
      </c>
      <c r="AO18" s="1"/>
    </row>
    <row r="19" spans="1:41" ht="15" customHeight="1" thickBot="1" x14ac:dyDescent="0.3">
      <c r="A19" s="11"/>
      <c r="B19" s="11"/>
      <c r="C19" s="13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I19" s="7">
        <v>16</v>
      </c>
      <c r="AJ19" s="8" t="str">
        <f>B137</f>
        <v>ŠKOCJAN</v>
      </c>
      <c r="AK19" s="7">
        <f>Q144</f>
        <v>202</v>
      </c>
      <c r="AL19" s="7">
        <f>AE144</f>
        <v>189</v>
      </c>
      <c r="AM19" s="9">
        <f>AF144</f>
        <v>391</v>
      </c>
      <c r="AN19" s="7">
        <f>AG144</f>
        <v>3</v>
      </c>
      <c r="AO19" s="1"/>
    </row>
    <row r="20" spans="1:41" ht="15" customHeight="1" x14ac:dyDescent="0.25">
      <c r="A20" s="120">
        <v>3</v>
      </c>
      <c r="B20" s="123" t="s">
        <v>130</v>
      </c>
      <c r="C20" s="124"/>
      <c r="D20" s="127" t="s">
        <v>1</v>
      </c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8"/>
      <c r="R20" s="142" t="s">
        <v>2</v>
      </c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2"/>
      <c r="AD20" s="142"/>
      <c r="AE20" s="143"/>
      <c r="AF20" s="129" t="s">
        <v>7</v>
      </c>
      <c r="AG20" s="131" t="s">
        <v>17</v>
      </c>
      <c r="AI20" s="7">
        <v>17</v>
      </c>
      <c r="AJ20" s="8">
        <f>B146</f>
        <v>0</v>
      </c>
      <c r="AK20" s="7">
        <f>Q153</f>
        <v>0</v>
      </c>
      <c r="AL20" s="7">
        <f>AE153</f>
        <v>0</v>
      </c>
      <c r="AM20" s="9">
        <f>AF153</f>
        <v>0</v>
      </c>
      <c r="AN20" s="7">
        <f>AG153</f>
        <v>0</v>
      </c>
      <c r="AO20" s="1"/>
    </row>
    <row r="21" spans="1:41" ht="15" customHeight="1" thickBot="1" x14ac:dyDescent="0.3">
      <c r="A21" s="121"/>
      <c r="B21" s="125"/>
      <c r="C21" s="126"/>
      <c r="D21" s="134" t="s">
        <v>4</v>
      </c>
      <c r="E21" s="134"/>
      <c r="F21" s="134"/>
      <c r="G21" s="134"/>
      <c r="H21" s="135"/>
      <c r="I21" s="2" t="s">
        <v>5</v>
      </c>
      <c r="J21" s="139" t="s">
        <v>6</v>
      </c>
      <c r="K21" s="134"/>
      <c r="L21" s="134"/>
      <c r="M21" s="134"/>
      <c r="N21" s="135"/>
      <c r="O21" s="3" t="s">
        <v>5</v>
      </c>
      <c r="P21" s="44">
        <v>0</v>
      </c>
      <c r="Q21" s="107" t="s">
        <v>107</v>
      </c>
      <c r="R21" s="134" t="s">
        <v>4</v>
      </c>
      <c r="S21" s="134"/>
      <c r="T21" s="134"/>
      <c r="U21" s="134"/>
      <c r="V21" s="135"/>
      <c r="W21" s="46" t="s">
        <v>5</v>
      </c>
      <c r="X21" s="139" t="s">
        <v>6</v>
      </c>
      <c r="Y21" s="134"/>
      <c r="Z21" s="134"/>
      <c r="AA21" s="134"/>
      <c r="AB21" s="135"/>
      <c r="AC21" s="47" t="s">
        <v>5</v>
      </c>
      <c r="AD21" s="44">
        <v>0</v>
      </c>
      <c r="AE21" s="108" t="s">
        <v>108</v>
      </c>
      <c r="AF21" s="130"/>
      <c r="AG21" s="132"/>
      <c r="AI21" s="1"/>
      <c r="AJ21" s="1"/>
      <c r="AK21" s="1"/>
      <c r="AL21" s="1"/>
      <c r="AM21" s="1"/>
      <c r="AN21" s="1"/>
      <c r="AO21" s="1"/>
    </row>
    <row r="22" spans="1:41" ht="15" customHeight="1" x14ac:dyDescent="0.25">
      <c r="A22" s="121"/>
      <c r="B22" s="110">
        <v>1</v>
      </c>
      <c r="C22" s="80" t="s">
        <v>131</v>
      </c>
      <c r="D22" s="68">
        <v>6</v>
      </c>
      <c r="E22" s="65">
        <v>8</v>
      </c>
      <c r="F22" s="65">
        <v>7</v>
      </c>
      <c r="G22" s="65">
        <v>7</v>
      </c>
      <c r="H22" s="65">
        <v>7</v>
      </c>
      <c r="I22" s="48">
        <f>SUM(D22:H22)</f>
        <v>35</v>
      </c>
      <c r="J22" s="65">
        <v>6</v>
      </c>
      <c r="K22" s="65">
        <v>1</v>
      </c>
      <c r="L22" s="65">
        <v>2</v>
      </c>
      <c r="M22" s="65">
        <v>8</v>
      </c>
      <c r="N22" s="65">
        <v>1</v>
      </c>
      <c r="O22" s="51">
        <f>SUM(J22:N22)</f>
        <v>18</v>
      </c>
      <c r="P22" s="64">
        <f>COUNTIF(D22:H22,0)+COUNTIF(J22:N22,0)</f>
        <v>0</v>
      </c>
      <c r="Q22" s="71">
        <f t="shared" ref="Q22:Q26" si="10">SUM(I22,O22)</f>
        <v>53</v>
      </c>
      <c r="R22" s="68">
        <v>7</v>
      </c>
      <c r="S22" s="65">
        <v>8</v>
      </c>
      <c r="T22" s="65">
        <v>6</v>
      </c>
      <c r="U22" s="65">
        <v>7</v>
      </c>
      <c r="V22" s="65">
        <v>7</v>
      </c>
      <c r="W22" s="54">
        <f>SUM(R22:V22)</f>
        <v>35</v>
      </c>
      <c r="X22" s="65">
        <v>8</v>
      </c>
      <c r="Y22" s="65">
        <v>1</v>
      </c>
      <c r="Z22" s="65">
        <v>8</v>
      </c>
      <c r="AA22" s="65">
        <v>1</v>
      </c>
      <c r="AB22" s="65">
        <v>5</v>
      </c>
      <c r="AC22" s="56">
        <f>SUM(X22:AB22)</f>
        <v>23</v>
      </c>
      <c r="AD22" s="64">
        <f>COUNTIF(R22:V22,0)+COUNTIF(X22:AB22,0)</f>
        <v>0</v>
      </c>
      <c r="AE22" s="58">
        <f t="shared" ref="AE22:AE23" si="11">SUM(W22,AC22)</f>
        <v>58</v>
      </c>
      <c r="AF22" s="59">
        <f>I22+O22+W22+AC22</f>
        <v>111</v>
      </c>
      <c r="AG22" s="74">
        <f>P22+AD22</f>
        <v>0</v>
      </c>
      <c r="AI22" s="1"/>
      <c r="AJ22" s="1"/>
      <c r="AK22" s="1"/>
      <c r="AL22" s="1"/>
      <c r="AM22" s="1"/>
      <c r="AN22" s="1"/>
      <c r="AO22" s="1"/>
    </row>
    <row r="23" spans="1:41" ht="15" customHeight="1" x14ac:dyDescent="0.25">
      <c r="A23" s="121"/>
      <c r="B23" s="111">
        <v>2</v>
      </c>
      <c r="C23" s="81" t="s">
        <v>132</v>
      </c>
      <c r="D23" s="69">
        <v>7</v>
      </c>
      <c r="E23" s="66">
        <v>3</v>
      </c>
      <c r="F23" s="66">
        <v>5</v>
      </c>
      <c r="G23" s="66">
        <v>4</v>
      </c>
      <c r="H23" s="66">
        <v>7</v>
      </c>
      <c r="I23" s="48">
        <f>SUM(D23:H23)</f>
        <v>26</v>
      </c>
      <c r="J23" s="66">
        <v>9</v>
      </c>
      <c r="K23" s="66">
        <v>8</v>
      </c>
      <c r="L23" s="66">
        <v>1</v>
      </c>
      <c r="M23" s="66">
        <v>5</v>
      </c>
      <c r="N23" s="66">
        <v>2</v>
      </c>
      <c r="O23" s="51">
        <f>SUM(J23:N23)</f>
        <v>25</v>
      </c>
      <c r="P23" s="64">
        <f t="shared" ref="P23:P26" si="12">COUNTIF(D23:H23,0)+COUNTIF(J23:N23,0)</f>
        <v>0</v>
      </c>
      <c r="Q23" s="71">
        <f t="shared" si="10"/>
        <v>51</v>
      </c>
      <c r="R23" s="69">
        <v>9</v>
      </c>
      <c r="S23" s="66">
        <v>8</v>
      </c>
      <c r="T23" s="66">
        <v>4</v>
      </c>
      <c r="U23" s="66">
        <v>5</v>
      </c>
      <c r="V23" s="66">
        <v>4</v>
      </c>
      <c r="W23" s="54">
        <f>SUM(R23:V23)</f>
        <v>30</v>
      </c>
      <c r="X23" s="66">
        <v>8</v>
      </c>
      <c r="Y23" s="66">
        <v>1</v>
      </c>
      <c r="Z23" s="66">
        <v>3</v>
      </c>
      <c r="AA23" s="66">
        <v>4</v>
      </c>
      <c r="AB23" s="66">
        <v>1</v>
      </c>
      <c r="AC23" s="56">
        <f>SUM(X23:AB23)</f>
        <v>17</v>
      </c>
      <c r="AD23" s="64">
        <f t="shared" ref="AD23:AD26" si="13">COUNTIF(R23:V23,0)+COUNTIF(X23:AB23,0)</f>
        <v>0</v>
      </c>
      <c r="AE23" s="58">
        <f t="shared" si="11"/>
        <v>47</v>
      </c>
      <c r="AF23" s="60">
        <f>I23+O23+W23+AC23</f>
        <v>98</v>
      </c>
      <c r="AG23" s="74">
        <f>P23+AD23</f>
        <v>0</v>
      </c>
      <c r="AI23" s="1"/>
      <c r="AJ23" s="1"/>
      <c r="AK23" s="1"/>
      <c r="AL23" s="1"/>
      <c r="AM23" s="1"/>
      <c r="AN23" s="1"/>
      <c r="AO23" s="1"/>
    </row>
    <row r="24" spans="1:41" ht="15" customHeight="1" x14ac:dyDescent="0.25">
      <c r="A24" s="121"/>
      <c r="B24" s="111">
        <v>3</v>
      </c>
      <c r="C24" s="81" t="s">
        <v>133</v>
      </c>
      <c r="D24" s="69">
        <v>6</v>
      </c>
      <c r="E24" s="66">
        <v>4</v>
      </c>
      <c r="F24" s="66">
        <v>5</v>
      </c>
      <c r="G24" s="66">
        <v>3</v>
      </c>
      <c r="H24" s="66">
        <v>4</v>
      </c>
      <c r="I24" s="48">
        <f>SUM(D24:H24)</f>
        <v>22</v>
      </c>
      <c r="J24" s="66">
        <v>5</v>
      </c>
      <c r="K24" s="66">
        <v>2</v>
      </c>
      <c r="L24" s="66">
        <v>1</v>
      </c>
      <c r="M24" s="66">
        <v>1</v>
      </c>
      <c r="N24" s="66">
        <v>8</v>
      </c>
      <c r="O24" s="51">
        <f>SUM(J24:N24)</f>
        <v>17</v>
      </c>
      <c r="P24" s="64">
        <f t="shared" si="12"/>
        <v>0</v>
      </c>
      <c r="Q24" s="71">
        <f t="shared" si="10"/>
        <v>39</v>
      </c>
      <c r="R24" s="69">
        <v>5</v>
      </c>
      <c r="S24" s="66">
        <v>6</v>
      </c>
      <c r="T24" s="66">
        <v>3</v>
      </c>
      <c r="U24" s="66">
        <v>7</v>
      </c>
      <c r="V24" s="66">
        <v>7</v>
      </c>
      <c r="W24" s="54">
        <f>SUM(R24:V24)</f>
        <v>28</v>
      </c>
      <c r="X24" s="66">
        <v>5</v>
      </c>
      <c r="Y24" s="66">
        <v>2</v>
      </c>
      <c r="Z24" s="66">
        <v>1</v>
      </c>
      <c r="AA24" s="66">
        <v>1</v>
      </c>
      <c r="AB24" s="66">
        <v>5</v>
      </c>
      <c r="AC24" s="56">
        <f>SUM(X24:AB24)</f>
        <v>14</v>
      </c>
      <c r="AD24" s="64">
        <f t="shared" si="13"/>
        <v>0</v>
      </c>
      <c r="AE24" s="58">
        <f>SUM(W24,AC24)</f>
        <v>42</v>
      </c>
      <c r="AF24" s="60">
        <f>I24+O24+W24+AC24</f>
        <v>81</v>
      </c>
      <c r="AG24" s="74">
        <f>P24+AD24</f>
        <v>0</v>
      </c>
      <c r="AI24" s="136" t="s">
        <v>14</v>
      </c>
      <c r="AJ24" s="137"/>
      <c r="AK24" s="137"/>
      <c r="AL24" s="137"/>
      <c r="AM24" s="137"/>
      <c r="AN24" s="137"/>
      <c r="AO24" s="138"/>
    </row>
    <row r="25" spans="1:41" ht="15" customHeight="1" x14ac:dyDescent="0.25">
      <c r="A25" s="121"/>
      <c r="B25" s="111">
        <v>4</v>
      </c>
      <c r="C25" s="81" t="s">
        <v>207</v>
      </c>
      <c r="D25" s="69">
        <v>7</v>
      </c>
      <c r="E25" s="66">
        <v>4</v>
      </c>
      <c r="F25" s="66">
        <v>5</v>
      </c>
      <c r="G25" s="66">
        <v>3</v>
      </c>
      <c r="H25" s="66">
        <v>3</v>
      </c>
      <c r="I25" s="49">
        <f>SUM(D25:H25)</f>
        <v>22</v>
      </c>
      <c r="J25" s="66">
        <v>7</v>
      </c>
      <c r="K25" s="66">
        <v>1</v>
      </c>
      <c r="L25" s="66">
        <v>1</v>
      </c>
      <c r="M25" s="66">
        <v>5</v>
      </c>
      <c r="N25" s="66">
        <v>1</v>
      </c>
      <c r="O25" s="52">
        <f>SUM(J25:N25)</f>
        <v>15</v>
      </c>
      <c r="P25" s="64">
        <f t="shared" si="12"/>
        <v>0</v>
      </c>
      <c r="Q25" s="71">
        <f t="shared" si="10"/>
        <v>37</v>
      </c>
      <c r="R25" s="69">
        <v>7</v>
      </c>
      <c r="S25" s="66">
        <v>3</v>
      </c>
      <c r="T25" s="66">
        <v>8</v>
      </c>
      <c r="U25" s="66">
        <v>4</v>
      </c>
      <c r="V25" s="66">
        <v>8</v>
      </c>
      <c r="W25" s="54">
        <f>SUM(R25:V25)</f>
        <v>30</v>
      </c>
      <c r="X25" s="66">
        <v>8</v>
      </c>
      <c r="Y25" s="66">
        <v>1</v>
      </c>
      <c r="Z25" s="66">
        <v>8</v>
      </c>
      <c r="AA25" s="66">
        <v>1</v>
      </c>
      <c r="AB25" s="66">
        <v>8</v>
      </c>
      <c r="AC25" s="56">
        <f>SUM(X25:AB25)</f>
        <v>26</v>
      </c>
      <c r="AD25" s="64">
        <f t="shared" si="13"/>
        <v>0</v>
      </c>
      <c r="AE25" s="61">
        <f t="shared" ref="AE25" si="14">SUM(W25,AC25)</f>
        <v>56</v>
      </c>
      <c r="AF25" s="60">
        <f>I25+O25+W25+AC25</f>
        <v>93</v>
      </c>
      <c r="AG25" s="74">
        <f>P25+AD25</f>
        <v>0</v>
      </c>
      <c r="AI25" s="17" t="s">
        <v>15</v>
      </c>
      <c r="AJ25" s="18" t="s">
        <v>16</v>
      </c>
      <c r="AK25" s="17" t="s">
        <v>9</v>
      </c>
      <c r="AL25" s="19" t="s">
        <v>10</v>
      </c>
      <c r="AM25" s="20" t="s">
        <v>11</v>
      </c>
      <c r="AN25" s="6" t="s">
        <v>12</v>
      </c>
      <c r="AO25" s="21" t="s">
        <v>13</v>
      </c>
    </row>
    <row r="26" spans="1:41" ht="15" customHeight="1" thickBot="1" x14ac:dyDescent="0.3">
      <c r="A26" s="122"/>
      <c r="B26" s="112">
        <v>5</v>
      </c>
      <c r="C26" s="82" t="s">
        <v>208</v>
      </c>
      <c r="D26" s="70">
        <v>8</v>
      </c>
      <c r="E26" s="67">
        <v>8</v>
      </c>
      <c r="F26" s="67">
        <v>8</v>
      </c>
      <c r="G26" s="67">
        <v>7</v>
      </c>
      <c r="H26" s="67">
        <v>7</v>
      </c>
      <c r="I26" s="50">
        <f>SUM(D26:H26)</f>
        <v>38</v>
      </c>
      <c r="J26" s="67">
        <v>8</v>
      </c>
      <c r="K26" s="67">
        <v>1</v>
      </c>
      <c r="L26" s="67">
        <v>6</v>
      </c>
      <c r="M26" s="67">
        <v>1</v>
      </c>
      <c r="N26" s="67">
        <v>1</v>
      </c>
      <c r="O26" s="53">
        <f>SUM(J26:N26)</f>
        <v>17</v>
      </c>
      <c r="P26" s="64">
        <f t="shared" si="12"/>
        <v>0</v>
      </c>
      <c r="Q26" s="72">
        <f t="shared" si="10"/>
        <v>55</v>
      </c>
      <c r="R26" s="70">
        <v>8</v>
      </c>
      <c r="S26" s="67">
        <v>3</v>
      </c>
      <c r="T26" s="67">
        <v>5</v>
      </c>
      <c r="U26" s="67">
        <v>6</v>
      </c>
      <c r="V26" s="67">
        <v>7</v>
      </c>
      <c r="W26" s="55">
        <f>SUM(R26:V26)</f>
        <v>29</v>
      </c>
      <c r="X26" s="67">
        <v>8</v>
      </c>
      <c r="Y26" s="67">
        <v>1</v>
      </c>
      <c r="Z26" s="67">
        <v>8</v>
      </c>
      <c r="AA26" s="67">
        <v>1</v>
      </c>
      <c r="AB26" s="67">
        <v>8</v>
      </c>
      <c r="AC26" s="57">
        <f>SUM(X26:AB26)</f>
        <v>26</v>
      </c>
      <c r="AD26" s="64">
        <f t="shared" si="13"/>
        <v>0</v>
      </c>
      <c r="AE26" s="62">
        <f>SUM(W26,AC26)</f>
        <v>55</v>
      </c>
      <c r="AF26" s="63">
        <f>I26+O26+W26+AC26</f>
        <v>110</v>
      </c>
      <c r="AG26" s="75">
        <f>P26+AD26</f>
        <v>0</v>
      </c>
      <c r="AI26" s="22"/>
      <c r="AJ26" s="23" t="str">
        <f>C4</f>
        <v>KLOBUČAR LJUBICA</v>
      </c>
      <c r="AK26" s="24" t="str">
        <f>B2</f>
        <v>DOLENJSKE TOPLICE</v>
      </c>
      <c r="AL26" s="7">
        <f>I4+O4</f>
        <v>64</v>
      </c>
      <c r="AM26" s="7">
        <f>W4+AC4</f>
        <v>65</v>
      </c>
      <c r="AN26" s="25">
        <f>SUM(AL26:AM26)</f>
        <v>129</v>
      </c>
      <c r="AO26" s="83">
        <f>AG4</f>
        <v>0</v>
      </c>
    </row>
    <row r="27" spans="1:41" ht="15" customHeight="1" thickBot="1" x14ac:dyDescent="0.3">
      <c r="A27" s="11"/>
      <c r="B27" s="12"/>
      <c r="C27" s="13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7"/>
      <c r="Q27" s="77">
        <f>SUM(Q22:Q26)-MIN(Q22:Q26)</f>
        <v>198</v>
      </c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79"/>
      <c r="AE27" s="78">
        <f>SUM(AE22:AE26)-MIN(AE22:AE26)</f>
        <v>216</v>
      </c>
      <c r="AF27" s="76">
        <f>Q27+AE27</f>
        <v>414</v>
      </c>
      <c r="AG27" s="73">
        <f>SUM(AG22:AG26)</f>
        <v>0</v>
      </c>
      <c r="AI27" s="26"/>
      <c r="AJ27" s="23" t="str">
        <f>C5</f>
        <v>PROSEN ZVONKA</v>
      </c>
      <c r="AK27" s="27" t="str">
        <f>B2</f>
        <v>DOLENJSKE TOPLICE</v>
      </c>
      <c r="AL27" s="7">
        <f>I5+O5</f>
        <v>42</v>
      </c>
      <c r="AM27" s="7">
        <f>W5+AC5</f>
        <v>56</v>
      </c>
      <c r="AN27" s="9">
        <f t="shared" ref="AN27:AN51" si="15">SUM(AL27:AM27)</f>
        <v>98</v>
      </c>
      <c r="AO27" s="83">
        <f>AG5</f>
        <v>1</v>
      </c>
    </row>
    <row r="28" spans="1:41" ht="15" customHeight="1" thickBot="1" x14ac:dyDescent="0.3">
      <c r="A28" s="11"/>
      <c r="B28" s="12"/>
      <c r="C28" s="16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28"/>
      <c r="AG28" s="28"/>
      <c r="AI28" s="26"/>
      <c r="AJ28" s="23" t="str">
        <f>C6</f>
        <v>STRAJNAR SLAVICA</v>
      </c>
      <c r="AK28" s="45" t="str">
        <f>B2</f>
        <v>DOLENJSKE TOPLICE</v>
      </c>
      <c r="AL28" s="7">
        <f>I6+O6</f>
        <v>51</v>
      </c>
      <c r="AM28" s="7">
        <f>W6+AC6</f>
        <v>54</v>
      </c>
      <c r="AN28" s="9">
        <f t="shared" si="15"/>
        <v>105</v>
      </c>
      <c r="AO28" s="83">
        <f>AG6</f>
        <v>0</v>
      </c>
    </row>
    <row r="29" spans="1:41" ht="15" customHeight="1" x14ac:dyDescent="0.25">
      <c r="A29" s="120">
        <v>4</v>
      </c>
      <c r="B29" s="123" t="s">
        <v>134</v>
      </c>
      <c r="C29" s="124"/>
      <c r="D29" s="140" t="s">
        <v>1</v>
      </c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8"/>
      <c r="R29" s="141" t="s">
        <v>2</v>
      </c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  <c r="AE29" s="143"/>
      <c r="AF29" s="129" t="s">
        <v>7</v>
      </c>
      <c r="AG29" s="144" t="s">
        <v>17</v>
      </c>
      <c r="AI29" s="26"/>
      <c r="AJ29" s="23" t="str">
        <f>C7</f>
        <v>ŠENICA SIRK VIDA</v>
      </c>
      <c r="AK29" s="27" t="str">
        <f>B2</f>
        <v>DOLENJSKE TOPLICE</v>
      </c>
      <c r="AL29" s="7">
        <f>I7+O7</f>
        <v>47</v>
      </c>
      <c r="AM29" s="7">
        <f>W7+AC7</f>
        <v>56</v>
      </c>
      <c r="AN29" s="9">
        <f t="shared" si="15"/>
        <v>103</v>
      </c>
      <c r="AO29" s="83">
        <f>AG7</f>
        <v>0</v>
      </c>
    </row>
    <row r="30" spans="1:41" ht="15" customHeight="1" thickBot="1" x14ac:dyDescent="0.3">
      <c r="A30" s="121"/>
      <c r="B30" s="125"/>
      <c r="C30" s="126"/>
      <c r="D30" s="134" t="s">
        <v>4</v>
      </c>
      <c r="E30" s="134"/>
      <c r="F30" s="134"/>
      <c r="G30" s="134"/>
      <c r="H30" s="135"/>
      <c r="I30" s="2" t="s">
        <v>5</v>
      </c>
      <c r="J30" s="139" t="s">
        <v>6</v>
      </c>
      <c r="K30" s="134"/>
      <c r="L30" s="134"/>
      <c r="M30" s="134"/>
      <c r="N30" s="135"/>
      <c r="O30" s="3" t="s">
        <v>5</v>
      </c>
      <c r="P30" s="44">
        <v>0</v>
      </c>
      <c r="Q30" s="107" t="s">
        <v>107</v>
      </c>
      <c r="R30" s="134" t="s">
        <v>4</v>
      </c>
      <c r="S30" s="134"/>
      <c r="T30" s="134"/>
      <c r="U30" s="134"/>
      <c r="V30" s="135"/>
      <c r="W30" s="46" t="s">
        <v>5</v>
      </c>
      <c r="X30" s="139" t="s">
        <v>6</v>
      </c>
      <c r="Y30" s="134"/>
      <c r="Z30" s="134"/>
      <c r="AA30" s="134"/>
      <c r="AB30" s="135"/>
      <c r="AC30" s="47" t="s">
        <v>5</v>
      </c>
      <c r="AD30" s="44">
        <v>0</v>
      </c>
      <c r="AE30" s="108" t="s">
        <v>108</v>
      </c>
      <c r="AF30" s="130"/>
      <c r="AG30" s="145"/>
      <c r="AI30" s="85"/>
      <c r="AJ30" s="86" t="str">
        <f>C8</f>
        <v>ZUPANČIČ ANICA</v>
      </c>
      <c r="AK30" s="87" t="str">
        <f>B2</f>
        <v>DOLENJSKE TOPLICE</v>
      </c>
      <c r="AL30" s="88">
        <f>I8+O8</f>
        <v>55</v>
      </c>
      <c r="AM30" s="88">
        <f>W8+AC8</f>
        <v>51</v>
      </c>
      <c r="AN30" s="89">
        <f t="shared" si="15"/>
        <v>106</v>
      </c>
      <c r="AO30" s="90">
        <f>AG8</f>
        <v>0</v>
      </c>
    </row>
    <row r="31" spans="1:41" ht="15" customHeight="1" x14ac:dyDescent="0.25">
      <c r="A31" s="121"/>
      <c r="B31" s="110">
        <v>1</v>
      </c>
      <c r="C31" s="80" t="s">
        <v>135</v>
      </c>
      <c r="D31" s="68">
        <v>4</v>
      </c>
      <c r="E31" s="65">
        <v>4</v>
      </c>
      <c r="F31" s="65">
        <v>4</v>
      </c>
      <c r="G31" s="65">
        <v>6</v>
      </c>
      <c r="H31" s="65">
        <v>3</v>
      </c>
      <c r="I31" s="48">
        <f>SUM(D31:H31)</f>
        <v>21</v>
      </c>
      <c r="J31" s="65">
        <v>6</v>
      </c>
      <c r="K31" s="65">
        <v>2</v>
      </c>
      <c r="L31" s="65">
        <v>1</v>
      </c>
      <c r="M31" s="65">
        <v>3</v>
      </c>
      <c r="N31" s="65">
        <v>4</v>
      </c>
      <c r="O31" s="51">
        <f>SUM(J31:N31)</f>
        <v>16</v>
      </c>
      <c r="P31" s="64">
        <f>COUNTIF(D31:H31,0)+COUNTIF(J31:N31,0)</f>
        <v>0</v>
      </c>
      <c r="Q31" s="71">
        <f t="shared" ref="Q31:Q35" si="16">SUM(I31,O31)</f>
        <v>37</v>
      </c>
      <c r="R31" s="68">
        <v>5</v>
      </c>
      <c r="S31" s="65">
        <v>8</v>
      </c>
      <c r="T31" s="65">
        <v>8</v>
      </c>
      <c r="U31" s="65">
        <v>6</v>
      </c>
      <c r="V31" s="65">
        <v>7</v>
      </c>
      <c r="W31" s="54">
        <f>SUM(R31:V31)</f>
        <v>34</v>
      </c>
      <c r="X31" s="65">
        <v>8</v>
      </c>
      <c r="Y31" s="65">
        <v>0</v>
      </c>
      <c r="Z31" s="65">
        <v>1</v>
      </c>
      <c r="AA31" s="65">
        <v>8</v>
      </c>
      <c r="AB31" s="65">
        <v>1</v>
      </c>
      <c r="AC31" s="56">
        <f>SUM(X31:AB31)</f>
        <v>18</v>
      </c>
      <c r="AD31" s="64">
        <f>COUNTIF(R31:V31,0)+COUNTIF(X31:AB31,0)</f>
        <v>1</v>
      </c>
      <c r="AE31" s="58">
        <f t="shared" ref="AE31:AE32" si="17">SUM(W31,AC31)</f>
        <v>52</v>
      </c>
      <c r="AF31" s="59">
        <f>I31+O31+W31+AC31</f>
        <v>89</v>
      </c>
      <c r="AG31" s="74">
        <f>P31+AD31</f>
        <v>1</v>
      </c>
      <c r="AI31" s="92"/>
      <c r="AJ31" s="93" t="str">
        <f>C13</f>
        <v>GROS DRAGICA</v>
      </c>
      <c r="AK31" s="94" t="str">
        <f>B11</f>
        <v>URŠNA SELA</v>
      </c>
      <c r="AL31" s="95">
        <f>I13+O13</f>
        <v>52</v>
      </c>
      <c r="AM31" s="95">
        <f>W13+AC13</f>
        <v>54</v>
      </c>
      <c r="AN31" s="96">
        <f t="shared" si="15"/>
        <v>106</v>
      </c>
      <c r="AO31" s="95">
        <f>AG13</f>
        <v>0</v>
      </c>
    </row>
    <row r="32" spans="1:41" ht="15" customHeight="1" x14ac:dyDescent="0.25">
      <c r="A32" s="121"/>
      <c r="B32" s="111">
        <v>2</v>
      </c>
      <c r="C32" s="81" t="s">
        <v>137</v>
      </c>
      <c r="D32" s="69">
        <v>4</v>
      </c>
      <c r="E32" s="66">
        <v>5</v>
      </c>
      <c r="F32" s="66">
        <v>3</v>
      </c>
      <c r="G32" s="66">
        <v>5</v>
      </c>
      <c r="H32" s="66">
        <v>6</v>
      </c>
      <c r="I32" s="48">
        <f>SUM(D32:H32)</f>
        <v>23</v>
      </c>
      <c r="J32" s="66">
        <v>5</v>
      </c>
      <c r="K32" s="66">
        <v>2</v>
      </c>
      <c r="L32" s="66">
        <v>1</v>
      </c>
      <c r="M32" s="66">
        <v>0</v>
      </c>
      <c r="N32" s="66">
        <v>1</v>
      </c>
      <c r="O32" s="51">
        <f>SUM(J32:N32)</f>
        <v>9</v>
      </c>
      <c r="P32" s="64">
        <f t="shared" ref="P32:P35" si="18">COUNTIF(D32:H32,0)+COUNTIF(J32:N32,0)</f>
        <v>1</v>
      </c>
      <c r="Q32" s="71">
        <f t="shared" si="16"/>
        <v>32</v>
      </c>
      <c r="R32" s="69">
        <v>5</v>
      </c>
      <c r="S32" s="66">
        <v>4</v>
      </c>
      <c r="T32" s="66">
        <v>7</v>
      </c>
      <c r="U32" s="66">
        <v>6</v>
      </c>
      <c r="V32" s="66">
        <v>6</v>
      </c>
      <c r="W32" s="54">
        <f>SUM(R32:V32)</f>
        <v>28</v>
      </c>
      <c r="X32" s="66">
        <v>4</v>
      </c>
      <c r="Y32" s="66">
        <v>2</v>
      </c>
      <c r="Z32" s="66">
        <v>2</v>
      </c>
      <c r="AA32" s="66">
        <v>1</v>
      </c>
      <c r="AB32" s="66">
        <v>3</v>
      </c>
      <c r="AC32" s="56">
        <f>SUM(X32:AB32)</f>
        <v>12</v>
      </c>
      <c r="AD32" s="64">
        <f t="shared" ref="AD32:AD35" si="19">COUNTIF(R32:V32,0)+COUNTIF(X32:AB32,0)</f>
        <v>0</v>
      </c>
      <c r="AE32" s="58">
        <f t="shared" si="17"/>
        <v>40</v>
      </c>
      <c r="AF32" s="60">
        <f>I32+O32+W32+AC32</f>
        <v>72</v>
      </c>
      <c r="AG32" s="74">
        <f>P32+AD32</f>
        <v>1</v>
      </c>
      <c r="AI32" s="29"/>
      <c r="AJ32" s="23" t="str">
        <f>C14</f>
        <v>RAUH MILENA</v>
      </c>
      <c r="AK32" s="8" t="str">
        <f>B11</f>
        <v>URŠNA SELA</v>
      </c>
      <c r="AL32" s="7">
        <f>I14+O14</f>
        <v>48</v>
      </c>
      <c r="AM32" s="7">
        <f>W14+AC14</f>
        <v>50</v>
      </c>
      <c r="AN32" s="9">
        <f t="shared" si="15"/>
        <v>98</v>
      </c>
      <c r="AO32" s="7">
        <f>AG14</f>
        <v>0</v>
      </c>
    </row>
    <row r="33" spans="1:41" ht="15" customHeight="1" x14ac:dyDescent="0.25">
      <c r="A33" s="121"/>
      <c r="B33" s="111">
        <v>3</v>
      </c>
      <c r="C33" s="81" t="s">
        <v>138</v>
      </c>
      <c r="D33" s="69">
        <v>5</v>
      </c>
      <c r="E33" s="66">
        <v>6</v>
      </c>
      <c r="F33" s="66">
        <v>6</v>
      </c>
      <c r="G33" s="66">
        <v>5</v>
      </c>
      <c r="H33" s="66">
        <v>7</v>
      </c>
      <c r="I33" s="48">
        <f>SUM(D33:H33)</f>
        <v>29</v>
      </c>
      <c r="J33" s="66">
        <v>8</v>
      </c>
      <c r="K33" s="66">
        <v>1</v>
      </c>
      <c r="L33" s="66">
        <v>6</v>
      </c>
      <c r="M33" s="66">
        <v>2</v>
      </c>
      <c r="N33" s="66">
        <v>1</v>
      </c>
      <c r="O33" s="51">
        <f>SUM(J33:N33)</f>
        <v>18</v>
      </c>
      <c r="P33" s="64">
        <f t="shared" si="18"/>
        <v>0</v>
      </c>
      <c r="Q33" s="71">
        <f t="shared" si="16"/>
        <v>47</v>
      </c>
      <c r="R33" s="69">
        <v>5</v>
      </c>
      <c r="S33" s="66">
        <v>7</v>
      </c>
      <c r="T33" s="66">
        <v>6</v>
      </c>
      <c r="U33" s="66">
        <v>5</v>
      </c>
      <c r="V33" s="66">
        <v>7</v>
      </c>
      <c r="W33" s="54">
        <f>SUM(R33:V33)</f>
        <v>30</v>
      </c>
      <c r="X33" s="66">
        <v>4</v>
      </c>
      <c r="Y33" s="66">
        <v>2</v>
      </c>
      <c r="Z33" s="66">
        <v>1</v>
      </c>
      <c r="AA33" s="66">
        <v>1</v>
      </c>
      <c r="AB33" s="66">
        <v>1</v>
      </c>
      <c r="AC33" s="56">
        <f>SUM(X33:AB33)</f>
        <v>9</v>
      </c>
      <c r="AD33" s="64">
        <f t="shared" si="19"/>
        <v>0</v>
      </c>
      <c r="AE33" s="58">
        <f>SUM(W33,AC33)</f>
        <v>39</v>
      </c>
      <c r="AF33" s="60">
        <f>I33+O33+W33+AC33</f>
        <v>86</v>
      </c>
      <c r="AG33" s="74">
        <f>P33+AD33</f>
        <v>0</v>
      </c>
      <c r="AI33" s="29"/>
      <c r="AJ33" s="23" t="str">
        <f>C15</f>
        <v>ŽAGAR ANICA</v>
      </c>
      <c r="AK33" s="8" t="str">
        <f>B11</f>
        <v>URŠNA SELA</v>
      </c>
      <c r="AL33" s="7">
        <f>I15+O15</f>
        <v>50</v>
      </c>
      <c r="AM33" s="7">
        <f>W15+AC15</f>
        <v>48</v>
      </c>
      <c r="AN33" s="9">
        <f t="shared" si="15"/>
        <v>98</v>
      </c>
      <c r="AO33" s="7">
        <f>AG15</f>
        <v>0</v>
      </c>
    </row>
    <row r="34" spans="1:41" ht="15" customHeight="1" x14ac:dyDescent="0.25">
      <c r="A34" s="121"/>
      <c r="B34" s="111">
        <v>4</v>
      </c>
      <c r="C34" s="81" t="s">
        <v>136</v>
      </c>
      <c r="D34" s="69">
        <v>9</v>
      </c>
      <c r="E34" s="66">
        <v>5</v>
      </c>
      <c r="F34" s="66">
        <v>7</v>
      </c>
      <c r="G34" s="66">
        <v>4</v>
      </c>
      <c r="H34" s="66">
        <v>6</v>
      </c>
      <c r="I34" s="49">
        <f>SUM(D34:H34)</f>
        <v>31</v>
      </c>
      <c r="J34" s="66">
        <v>5</v>
      </c>
      <c r="K34" s="66">
        <v>3</v>
      </c>
      <c r="L34" s="66">
        <v>1</v>
      </c>
      <c r="M34" s="66">
        <v>7</v>
      </c>
      <c r="N34" s="66">
        <v>1</v>
      </c>
      <c r="O34" s="52">
        <f>SUM(J34:N34)</f>
        <v>17</v>
      </c>
      <c r="P34" s="64">
        <f t="shared" si="18"/>
        <v>0</v>
      </c>
      <c r="Q34" s="71">
        <f t="shared" si="16"/>
        <v>48</v>
      </c>
      <c r="R34" s="69">
        <v>6</v>
      </c>
      <c r="S34" s="66">
        <v>5</v>
      </c>
      <c r="T34" s="66">
        <v>4</v>
      </c>
      <c r="U34" s="66">
        <v>7</v>
      </c>
      <c r="V34" s="66">
        <v>7</v>
      </c>
      <c r="W34" s="54">
        <f>SUM(R34:V34)</f>
        <v>29</v>
      </c>
      <c r="X34" s="66">
        <v>7</v>
      </c>
      <c r="Y34" s="66">
        <v>1</v>
      </c>
      <c r="Z34" s="66">
        <v>1</v>
      </c>
      <c r="AA34" s="66">
        <v>5</v>
      </c>
      <c r="AB34" s="66">
        <v>2</v>
      </c>
      <c r="AC34" s="56">
        <f>SUM(X34:AB34)</f>
        <v>16</v>
      </c>
      <c r="AD34" s="64">
        <f t="shared" si="19"/>
        <v>0</v>
      </c>
      <c r="AE34" s="61">
        <f t="shared" ref="AE34" si="20">SUM(W34,AC34)</f>
        <v>45</v>
      </c>
      <c r="AF34" s="60">
        <f>I34+O34+W34+AC34</f>
        <v>93</v>
      </c>
      <c r="AG34" s="74">
        <f>P34+AD34</f>
        <v>0</v>
      </c>
      <c r="AI34" s="29"/>
      <c r="AJ34" s="23" t="str">
        <f>C16</f>
        <v>KLOBUČAR JOŽI</v>
      </c>
      <c r="AK34" s="8" t="str">
        <f>B11</f>
        <v>URŠNA SELA</v>
      </c>
      <c r="AL34" s="7">
        <f>I16+O16</f>
        <v>50</v>
      </c>
      <c r="AM34" s="7">
        <f>W16+AC16</f>
        <v>48</v>
      </c>
      <c r="AN34" s="9">
        <f t="shared" si="15"/>
        <v>98</v>
      </c>
      <c r="AO34" s="7">
        <f>AG16</f>
        <v>1</v>
      </c>
    </row>
    <row r="35" spans="1:41" ht="15" customHeight="1" thickBot="1" x14ac:dyDescent="0.3">
      <c r="A35" s="122"/>
      <c r="B35" s="112">
        <v>5</v>
      </c>
      <c r="C35" s="82"/>
      <c r="D35" s="70"/>
      <c r="E35" s="67"/>
      <c r="F35" s="67"/>
      <c r="G35" s="67"/>
      <c r="H35" s="67"/>
      <c r="I35" s="50">
        <f>SUM(D35:H35)</f>
        <v>0</v>
      </c>
      <c r="J35" s="67"/>
      <c r="K35" s="67"/>
      <c r="L35" s="67"/>
      <c r="M35" s="67"/>
      <c r="N35" s="67"/>
      <c r="O35" s="53">
        <f>SUM(J35:N35)</f>
        <v>0</v>
      </c>
      <c r="P35" s="64">
        <f t="shared" si="18"/>
        <v>0</v>
      </c>
      <c r="Q35" s="72">
        <f t="shared" si="16"/>
        <v>0</v>
      </c>
      <c r="R35" s="70"/>
      <c r="S35" s="67"/>
      <c r="T35" s="67"/>
      <c r="U35" s="67"/>
      <c r="V35" s="67"/>
      <c r="W35" s="55">
        <f>SUM(R35:V35)</f>
        <v>0</v>
      </c>
      <c r="X35" s="67"/>
      <c r="Y35" s="67"/>
      <c r="Z35" s="67"/>
      <c r="AA35" s="67"/>
      <c r="AB35" s="67"/>
      <c r="AC35" s="57">
        <f>SUM(X35:AB35)</f>
        <v>0</v>
      </c>
      <c r="AD35" s="64">
        <f t="shared" si="19"/>
        <v>0</v>
      </c>
      <c r="AE35" s="62">
        <f>SUM(W35,AC35)</f>
        <v>0</v>
      </c>
      <c r="AF35" s="63">
        <f>I35+O35+W35+AC35</f>
        <v>0</v>
      </c>
      <c r="AG35" s="75">
        <f>P35+AD35</f>
        <v>0</v>
      </c>
      <c r="AI35" s="85"/>
      <c r="AJ35" s="86" t="str">
        <f>C17</f>
        <v>POVŠE MARIJA</v>
      </c>
      <c r="AK35" s="97" t="str">
        <f>B11</f>
        <v>URŠNA SELA</v>
      </c>
      <c r="AL35" s="88">
        <f>I17+O17</f>
        <v>48</v>
      </c>
      <c r="AM35" s="88">
        <f>W17+AC17</f>
        <v>53</v>
      </c>
      <c r="AN35" s="89">
        <f t="shared" si="15"/>
        <v>101</v>
      </c>
      <c r="AO35" s="88">
        <f>AG17</f>
        <v>0</v>
      </c>
    </row>
    <row r="36" spans="1:41" ht="15" customHeight="1" thickBot="1" x14ac:dyDescent="0.3">
      <c r="A36" s="11"/>
      <c r="B36" s="12"/>
      <c r="C36" s="13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7"/>
      <c r="Q36" s="77">
        <f>SUM(Q31:Q35)-MIN(Q31:Q35)</f>
        <v>164</v>
      </c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79"/>
      <c r="AE36" s="78">
        <f>SUM(AE31:AE35)-MIN(AE31:AE35)</f>
        <v>176</v>
      </c>
      <c r="AF36" s="76">
        <f>Q36+AE36</f>
        <v>340</v>
      </c>
      <c r="AG36" s="73">
        <f>SUM(AG31:AG35)</f>
        <v>2</v>
      </c>
      <c r="AI36" s="99"/>
      <c r="AJ36" s="93" t="str">
        <f>C22</f>
        <v>ŠULC JOŽICA</v>
      </c>
      <c r="AK36" s="100" t="str">
        <f>B20</f>
        <v>PREČNA</v>
      </c>
      <c r="AL36" s="101">
        <f>I22+O22</f>
        <v>53</v>
      </c>
      <c r="AM36" s="101">
        <f>W22+AC22</f>
        <v>58</v>
      </c>
      <c r="AN36" s="96">
        <f t="shared" si="15"/>
        <v>111</v>
      </c>
      <c r="AO36" s="104">
        <f>AG22</f>
        <v>0</v>
      </c>
    </row>
    <row r="37" spans="1:41" ht="15" customHeight="1" thickBot="1" x14ac:dyDescent="0.3">
      <c r="A37" s="11"/>
      <c r="B37" s="12"/>
      <c r="C37" s="16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28"/>
      <c r="AG37" s="28"/>
      <c r="AI37" s="26"/>
      <c r="AJ37" s="23" t="str">
        <f>C23</f>
        <v>POTOČAR ANICA</v>
      </c>
      <c r="AK37" s="27" t="str">
        <f>B20</f>
        <v>PREČNA</v>
      </c>
      <c r="AL37" s="30">
        <f>I23+O23</f>
        <v>51</v>
      </c>
      <c r="AM37" s="30">
        <f>W23+AC23</f>
        <v>47</v>
      </c>
      <c r="AN37" s="9">
        <f t="shared" si="15"/>
        <v>98</v>
      </c>
      <c r="AO37" s="105">
        <f>AG23</f>
        <v>0</v>
      </c>
    </row>
    <row r="38" spans="1:41" ht="15" customHeight="1" x14ac:dyDescent="0.25">
      <c r="A38" s="120">
        <v>5</v>
      </c>
      <c r="B38" s="123" t="s">
        <v>139</v>
      </c>
      <c r="C38" s="124"/>
      <c r="D38" s="140" t="s">
        <v>1</v>
      </c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8"/>
      <c r="R38" s="141" t="s">
        <v>2</v>
      </c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  <c r="AD38" s="142"/>
      <c r="AE38" s="143"/>
      <c r="AF38" s="129" t="s">
        <v>7</v>
      </c>
      <c r="AG38" s="144" t="s">
        <v>17</v>
      </c>
      <c r="AI38" s="26"/>
      <c r="AJ38" s="23" t="str">
        <f>C24</f>
        <v>NEDELKO DRAGICA</v>
      </c>
      <c r="AK38" s="27" t="str">
        <f>B20</f>
        <v>PREČNA</v>
      </c>
      <c r="AL38" s="30">
        <f>I24+O24</f>
        <v>39</v>
      </c>
      <c r="AM38" s="30">
        <f>W24+AC24</f>
        <v>42</v>
      </c>
      <c r="AN38" s="9">
        <f t="shared" si="15"/>
        <v>81</v>
      </c>
      <c r="AO38" s="105">
        <f>AG24</f>
        <v>0</v>
      </c>
    </row>
    <row r="39" spans="1:41" ht="15" customHeight="1" thickBot="1" x14ac:dyDescent="0.3">
      <c r="A39" s="121"/>
      <c r="B39" s="125"/>
      <c r="C39" s="126"/>
      <c r="D39" s="134" t="s">
        <v>4</v>
      </c>
      <c r="E39" s="134"/>
      <c r="F39" s="134"/>
      <c r="G39" s="134"/>
      <c r="H39" s="135"/>
      <c r="I39" s="2" t="s">
        <v>5</v>
      </c>
      <c r="J39" s="139" t="s">
        <v>6</v>
      </c>
      <c r="K39" s="134"/>
      <c r="L39" s="134"/>
      <c r="M39" s="134"/>
      <c r="N39" s="135"/>
      <c r="O39" s="3" t="s">
        <v>5</v>
      </c>
      <c r="P39" s="44">
        <v>0</v>
      </c>
      <c r="Q39" s="107" t="s">
        <v>107</v>
      </c>
      <c r="R39" s="134" t="s">
        <v>4</v>
      </c>
      <c r="S39" s="134"/>
      <c r="T39" s="134"/>
      <c r="U39" s="134"/>
      <c r="V39" s="135"/>
      <c r="W39" s="46" t="s">
        <v>5</v>
      </c>
      <c r="X39" s="139" t="s">
        <v>6</v>
      </c>
      <c r="Y39" s="134"/>
      <c r="Z39" s="134"/>
      <c r="AA39" s="134"/>
      <c r="AB39" s="135"/>
      <c r="AC39" s="47" t="s">
        <v>5</v>
      </c>
      <c r="AD39" s="44">
        <v>0</v>
      </c>
      <c r="AE39" s="108" t="s">
        <v>108</v>
      </c>
      <c r="AF39" s="130"/>
      <c r="AG39" s="145"/>
      <c r="AI39" s="26"/>
      <c r="AJ39" s="23" t="str">
        <f>C25</f>
        <v>KRAPEŽ ANA</v>
      </c>
      <c r="AK39" s="27" t="str">
        <f>B20</f>
        <v>PREČNA</v>
      </c>
      <c r="AL39" s="30">
        <f>I25+O25</f>
        <v>37</v>
      </c>
      <c r="AM39" s="30">
        <f>W25+AC25</f>
        <v>56</v>
      </c>
      <c r="AN39" s="9">
        <f t="shared" si="15"/>
        <v>93</v>
      </c>
      <c r="AO39" s="105">
        <f>AG25</f>
        <v>0</v>
      </c>
    </row>
    <row r="40" spans="1:41" ht="15" customHeight="1" thickBot="1" x14ac:dyDescent="0.3">
      <c r="A40" s="121"/>
      <c r="B40" s="110">
        <v>1</v>
      </c>
      <c r="C40" s="80" t="s">
        <v>206</v>
      </c>
      <c r="D40" s="68">
        <v>8</v>
      </c>
      <c r="E40" s="65">
        <v>6</v>
      </c>
      <c r="F40" s="65">
        <v>7</v>
      </c>
      <c r="G40" s="65">
        <v>6</v>
      </c>
      <c r="H40" s="65">
        <v>6</v>
      </c>
      <c r="I40" s="48">
        <f>SUM(D40:H40)</f>
        <v>33</v>
      </c>
      <c r="J40" s="65">
        <v>7</v>
      </c>
      <c r="K40" s="65">
        <v>0</v>
      </c>
      <c r="L40" s="65">
        <v>1</v>
      </c>
      <c r="M40" s="65">
        <v>0</v>
      </c>
      <c r="N40" s="65">
        <v>1</v>
      </c>
      <c r="O40" s="51">
        <f>SUM(J40:N40)</f>
        <v>9</v>
      </c>
      <c r="P40" s="64">
        <f>COUNTIF(D40:H40,0)+COUNTIF(J40:N40,0)</f>
        <v>2</v>
      </c>
      <c r="Q40" s="71">
        <f t="shared" ref="Q40:Q44" si="21">SUM(I40,O40)</f>
        <v>42</v>
      </c>
      <c r="R40" s="68">
        <v>5</v>
      </c>
      <c r="S40" s="65">
        <v>6</v>
      </c>
      <c r="T40" s="65">
        <v>3</v>
      </c>
      <c r="U40" s="65">
        <v>3</v>
      </c>
      <c r="V40" s="65">
        <v>7</v>
      </c>
      <c r="W40" s="54">
        <f>SUM(R40:V40)</f>
        <v>24</v>
      </c>
      <c r="X40" s="65">
        <v>3</v>
      </c>
      <c r="Y40" s="65">
        <v>2</v>
      </c>
      <c r="Z40" s="65">
        <v>2</v>
      </c>
      <c r="AA40" s="65">
        <v>0</v>
      </c>
      <c r="AB40" s="65">
        <v>1</v>
      </c>
      <c r="AC40" s="56">
        <f>SUM(X40:AB40)</f>
        <v>8</v>
      </c>
      <c r="AD40" s="64">
        <f>COUNTIF(R40:V40,0)+COUNTIF(X40:AB40,0)</f>
        <v>1</v>
      </c>
      <c r="AE40" s="58">
        <f t="shared" ref="AE40:AE41" si="22">SUM(W40,AC40)</f>
        <v>32</v>
      </c>
      <c r="AF40" s="59">
        <f>I40+O40+W40+AC40</f>
        <v>74</v>
      </c>
      <c r="AG40" s="74">
        <f>P40+AD40</f>
        <v>3</v>
      </c>
      <c r="AI40" s="85"/>
      <c r="AJ40" s="86" t="str">
        <f>C26</f>
        <v>KOSTREVC CIRLIA</v>
      </c>
      <c r="AK40" s="87" t="str">
        <f>B20</f>
        <v>PREČNA</v>
      </c>
      <c r="AL40" s="102">
        <f>I26+O26</f>
        <v>55</v>
      </c>
      <c r="AM40" s="102">
        <f>W26+AC26</f>
        <v>55</v>
      </c>
      <c r="AN40" s="89">
        <f t="shared" si="15"/>
        <v>110</v>
      </c>
      <c r="AO40" s="106">
        <f>AG26</f>
        <v>0</v>
      </c>
    </row>
    <row r="41" spans="1:41" ht="15" customHeight="1" x14ac:dyDescent="0.25">
      <c r="A41" s="121"/>
      <c r="B41" s="111">
        <v>2</v>
      </c>
      <c r="C41" s="81" t="s">
        <v>140</v>
      </c>
      <c r="D41" s="69">
        <v>3</v>
      </c>
      <c r="E41" s="66">
        <v>4</v>
      </c>
      <c r="F41" s="66">
        <v>5</v>
      </c>
      <c r="G41" s="66">
        <v>8</v>
      </c>
      <c r="H41" s="66">
        <v>4</v>
      </c>
      <c r="I41" s="48">
        <f>SUM(D41:H41)</f>
        <v>24</v>
      </c>
      <c r="J41" s="66">
        <v>7</v>
      </c>
      <c r="K41" s="66">
        <v>1</v>
      </c>
      <c r="L41" s="66">
        <v>1</v>
      </c>
      <c r="M41" s="66">
        <v>6</v>
      </c>
      <c r="N41" s="66">
        <v>1</v>
      </c>
      <c r="O41" s="51">
        <f>SUM(J41:N41)</f>
        <v>16</v>
      </c>
      <c r="P41" s="64">
        <f t="shared" ref="P41:P44" si="23">COUNTIF(D41:H41,0)+COUNTIF(J41:N41,0)</f>
        <v>0</v>
      </c>
      <c r="Q41" s="71">
        <f t="shared" si="21"/>
        <v>40</v>
      </c>
      <c r="R41" s="69">
        <v>4</v>
      </c>
      <c r="S41" s="66">
        <v>3</v>
      </c>
      <c r="T41" s="66">
        <v>3</v>
      </c>
      <c r="U41" s="66">
        <v>8</v>
      </c>
      <c r="V41" s="66">
        <v>4</v>
      </c>
      <c r="W41" s="54">
        <f>SUM(R41:V41)</f>
        <v>22</v>
      </c>
      <c r="X41" s="66">
        <v>5</v>
      </c>
      <c r="Y41" s="66">
        <v>1</v>
      </c>
      <c r="Z41" s="66">
        <v>2</v>
      </c>
      <c r="AA41" s="66">
        <v>1</v>
      </c>
      <c r="AB41" s="66">
        <v>7</v>
      </c>
      <c r="AC41" s="56">
        <f>SUM(X41:AB41)</f>
        <v>16</v>
      </c>
      <c r="AD41" s="64">
        <f t="shared" ref="AD41:AD44" si="24">COUNTIF(R41:V41,0)+COUNTIF(X41:AB41,0)</f>
        <v>0</v>
      </c>
      <c r="AE41" s="58">
        <f t="shared" si="22"/>
        <v>38</v>
      </c>
      <c r="AF41" s="60">
        <f>I41+O41+W41+AC41</f>
        <v>78</v>
      </c>
      <c r="AG41" s="74">
        <f>P41+AD41</f>
        <v>0</v>
      </c>
      <c r="AI41" s="22"/>
      <c r="AJ41" s="84" t="str">
        <f>C31</f>
        <v>JANEŽIČ ANICA</v>
      </c>
      <c r="AK41" s="24" t="str">
        <f>B29</f>
        <v>MIRNA</v>
      </c>
      <c r="AL41" s="91">
        <f>I31+O31</f>
        <v>37</v>
      </c>
      <c r="AM41" s="98">
        <f>W31+AC31</f>
        <v>52</v>
      </c>
      <c r="AN41" s="25">
        <f t="shared" si="15"/>
        <v>89</v>
      </c>
      <c r="AO41" s="105">
        <f>AG31</f>
        <v>1</v>
      </c>
    </row>
    <row r="42" spans="1:41" ht="15" customHeight="1" x14ac:dyDescent="0.25">
      <c r="A42" s="121"/>
      <c r="B42" s="111">
        <v>3</v>
      </c>
      <c r="C42" s="81" t="s">
        <v>141</v>
      </c>
      <c r="D42" s="69">
        <v>3</v>
      </c>
      <c r="E42" s="66">
        <v>4</v>
      </c>
      <c r="F42" s="66">
        <v>4</v>
      </c>
      <c r="G42" s="66">
        <v>7</v>
      </c>
      <c r="H42" s="66">
        <v>5</v>
      </c>
      <c r="I42" s="48">
        <f>SUM(D42:H42)</f>
        <v>23</v>
      </c>
      <c r="J42" s="66">
        <v>8</v>
      </c>
      <c r="K42" s="66">
        <v>1</v>
      </c>
      <c r="L42" s="66">
        <v>3</v>
      </c>
      <c r="M42" s="66">
        <v>1</v>
      </c>
      <c r="N42" s="66">
        <v>2</v>
      </c>
      <c r="O42" s="51">
        <f>SUM(J42:N42)</f>
        <v>15</v>
      </c>
      <c r="P42" s="64">
        <f t="shared" si="23"/>
        <v>0</v>
      </c>
      <c r="Q42" s="71">
        <f t="shared" si="21"/>
        <v>38</v>
      </c>
      <c r="R42" s="69">
        <v>7</v>
      </c>
      <c r="S42" s="66">
        <v>6</v>
      </c>
      <c r="T42" s="66">
        <v>8</v>
      </c>
      <c r="U42" s="66">
        <v>8</v>
      </c>
      <c r="V42" s="66">
        <v>6</v>
      </c>
      <c r="W42" s="54">
        <f>SUM(R42:V42)</f>
        <v>35</v>
      </c>
      <c r="X42" s="66">
        <v>8</v>
      </c>
      <c r="Y42" s="66">
        <v>1</v>
      </c>
      <c r="Z42" s="66">
        <v>6</v>
      </c>
      <c r="AA42" s="66">
        <v>1</v>
      </c>
      <c r="AB42" s="66">
        <v>1</v>
      </c>
      <c r="AC42" s="56">
        <f>SUM(X42:AB42)</f>
        <v>17</v>
      </c>
      <c r="AD42" s="64">
        <f t="shared" si="24"/>
        <v>0</v>
      </c>
      <c r="AE42" s="58">
        <f>SUM(W42,AC42)</f>
        <v>52</v>
      </c>
      <c r="AF42" s="60">
        <f>I42+O42+W42+AC42</f>
        <v>90</v>
      </c>
      <c r="AG42" s="74">
        <f>P42+AD42</f>
        <v>0</v>
      </c>
      <c r="AI42" s="26"/>
      <c r="AJ42" s="23" t="str">
        <f>C32</f>
        <v>OVEN ZDENKA</v>
      </c>
      <c r="AK42" s="27" t="str">
        <f>B29</f>
        <v>MIRNA</v>
      </c>
      <c r="AL42" s="30">
        <f>I32+O32</f>
        <v>32</v>
      </c>
      <c r="AM42" s="31">
        <f>W32+AC32</f>
        <v>40</v>
      </c>
      <c r="AN42" s="9">
        <f t="shared" si="15"/>
        <v>72</v>
      </c>
      <c r="AO42" s="105">
        <f t="shared" ref="AO42:AO45" si="25">AG32</f>
        <v>1</v>
      </c>
    </row>
    <row r="43" spans="1:41" ht="15" customHeight="1" x14ac:dyDescent="0.25">
      <c r="A43" s="121"/>
      <c r="B43" s="111">
        <v>4</v>
      </c>
      <c r="C43" s="81" t="s">
        <v>142</v>
      </c>
      <c r="D43" s="69">
        <v>6</v>
      </c>
      <c r="E43" s="66">
        <v>6</v>
      </c>
      <c r="F43" s="66">
        <v>5</v>
      </c>
      <c r="G43" s="66">
        <v>5</v>
      </c>
      <c r="H43" s="66">
        <v>5</v>
      </c>
      <c r="I43" s="49">
        <f>SUM(D43:H43)</f>
        <v>27</v>
      </c>
      <c r="J43" s="66">
        <v>6</v>
      </c>
      <c r="K43" s="66">
        <v>0</v>
      </c>
      <c r="L43" s="66">
        <v>1</v>
      </c>
      <c r="M43" s="66">
        <v>1</v>
      </c>
      <c r="N43" s="66">
        <v>1</v>
      </c>
      <c r="O43" s="52">
        <f>SUM(J43:N43)</f>
        <v>9</v>
      </c>
      <c r="P43" s="64">
        <f t="shared" si="23"/>
        <v>1</v>
      </c>
      <c r="Q43" s="71">
        <f t="shared" si="21"/>
        <v>36</v>
      </c>
      <c r="R43" s="69">
        <v>4</v>
      </c>
      <c r="S43" s="66">
        <v>6</v>
      </c>
      <c r="T43" s="66">
        <v>4</v>
      </c>
      <c r="U43" s="66">
        <v>7</v>
      </c>
      <c r="V43" s="66">
        <v>6</v>
      </c>
      <c r="W43" s="54">
        <f>SUM(R43:V43)</f>
        <v>27</v>
      </c>
      <c r="X43" s="66">
        <v>6</v>
      </c>
      <c r="Y43" s="66">
        <v>1</v>
      </c>
      <c r="Z43" s="66">
        <v>1</v>
      </c>
      <c r="AA43" s="66">
        <v>1</v>
      </c>
      <c r="AB43" s="66">
        <v>5</v>
      </c>
      <c r="AC43" s="56">
        <f>SUM(X43:AB43)</f>
        <v>14</v>
      </c>
      <c r="AD43" s="64">
        <f t="shared" si="24"/>
        <v>0</v>
      </c>
      <c r="AE43" s="61">
        <f t="shared" ref="AE43" si="26">SUM(W43,AC43)</f>
        <v>41</v>
      </c>
      <c r="AF43" s="60">
        <f>I43+O43+W43+AC43</f>
        <v>77</v>
      </c>
      <c r="AG43" s="74">
        <f>P43+AD43</f>
        <v>1</v>
      </c>
      <c r="AI43" s="26"/>
      <c r="AJ43" s="23" t="str">
        <f>C33</f>
        <v>GREGORČIČ ZDENKA</v>
      </c>
      <c r="AK43" s="27" t="str">
        <f>B29</f>
        <v>MIRNA</v>
      </c>
      <c r="AL43" s="30">
        <f>I33+O33</f>
        <v>47</v>
      </c>
      <c r="AM43" s="31">
        <f>W33+AC33</f>
        <v>39</v>
      </c>
      <c r="AN43" s="9">
        <f t="shared" si="15"/>
        <v>86</v>
      </c>
      <c r="AO43" s="105">
        <f t="shared" si="25"/>
        <v>0</v>
      </c>
    </row>
    <row r="44" spans="1:41" ht="15" customHeight="1" thickBot="1" x14ac:dyDescent="0.3">
      <c r="A44" s="122"/>
      <c r="B44" s="112">
        <v>5</v>
      </c>
      <c r="C44" s="82" t="s">
        <v>143</v>
      </c>
      <c r="D44" s="70">
        <v>5</v>
      </c>
      <c r="E44" s="67">
        <v>6</v>
      </c>
      <c r="F44" s="67">
        <v>8</v>
      </c>
      <c r="G44" s="67">
        <v>3</v>
      </c>
      <c r="H44" s="67">
        <v>5</v>
      </c>
      <c r="I44" s="50">
        <f>SUM(D44:H44)</f>
        <v>27</v>
      </c>
      <c r="J44" s="67">
        <v>4</v>
      </c>
      <c r="K44" s="67">
        <v>1</v>
      </c>
      <c r="L44" s="67">
        <v>1</v>
      </c>
      <c r="M44" s="67">
        <v>1</v>
      </c>
      <c r="N44" s="67">
        <v>0</v>
      </c>
      <c r="O44" s="53">
        <f>SUM(J44:N44)</f>
        <v>7</v>
      </c>
      <c r="P44" s="64">
        <f t="shared" si="23"/>
        <v>1</v>
      </c>
      <c r="Q44" s="72">
        <f t="shared" si="21"/>
        <v>34</v>
      </c>
      <c r="R44" s="70">
        <v>3</v>
      </c>
      <c r="S44" s="67">
        <v>5</v>
      </c>
      <c r="T44" s="67">
        <v>7</v>
      </c>
      <c r="U44" s="67">
        <v>3</v>
      </c>
      <c r="V44" s="67">
        <v>8</v>
      </c>
      <c r="W44" s="55">
        <f>SUM(R44:V44)</f>
        <v>26</v>
      </c>
      <c r="X44" s="67">
        <v>4</v>
      </c>
      <c r="Y44" s="67">
        <v>2</v>
      </c>
      <c r="Z44" s="67">
        <v>1</v>
      </c>
      <c r="AA44" s="67">
        <v>0</v>
      </c>
      <c r="AB44" s="67">
        <v>1</v>
      </c>
      <c r="AC44" s="57">
        <f>SUM(X44:AB44)</f>
        <v>8</v>
      </c>
      <c r="AD44" s="64">
        <f t="shared" si="24"/>
        <v>1</v>
      </c>
      <c r="AE44" s="62">
        <f>SUM(W44,AC44)</f>
        <v>34</v>
      </c>
      <c r="AF44" s="63">
        <f>I44+O44+W44+AC44</f>
        <v>68</v>
      </c>
      <c r="AG44" s="75">
        <f>P44+AD44</f>
        <v>2</v>
      </c>
      <c r="AI44" s="26"/>
      <c r="AJ44" s="23" t="str">
        <f>C34</f>
        <v>GREGORČIČ MILENA</v>
      </c>
      <c r="AK44" s="27" t="str">
        <f>B29</f>
        <v>MIRNA</v>
      </c>
      <c r="AL44" s="30">
        <f>I34+O34</f>
        <v>48</v>
      </c>
      <c r="AM44" s="31">
        <f>W34+AC34</f>
        <v>45</v>
      </c>
      <c r="AN44" s="9">
        <f t="shared" si="15"/>
        <v>93</v>
      </c>
      <c r="AO44" s="105">
        <f t="shared" si="25"/>
        <v>0</v>
      </c>
    </row>
    <row r="45" spans="1:41" ht="15" customHeight="1" thickBot="1" x14ac:dyDescent="0.3">
      <c r="A45" s="11"/>
      <c r="B45" s="12"/>
      <c r="C45" s="13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7"/>
      <c r="Q45" s="77">
        <f>SUM(Q40:Q44)-MIN(Q40:Q44)</f>
        <v>156</v>
      </c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79"/>
      <c r="AE45" s="78">
        <f>SUM(AE40:AE44)-MIN(AE40:AE44)</f>
        <v>165</v>
      </c>
      <c r="AF45" s="76">
        <f>Q45+AE45</f>
        <v>321</v>
      </c>
      <c r="AG45" s="73">
        <f>SUM(AG40:AG44)</f>
        <v>6</v>
      </c>
      <c r="AI45" s="85"/>
      <c r="AJ45" s="86">
        <f>C35</f>
        <v>0</v>
      </c>
      <c r="AK45" s="87" t="str">
        <f>B29</f>
        <v>MIRNA</v>
      </c>
      <c r="AL45" s="102">
        <f>I35+O35</f>
        <v>0</v>
      </c>
      <c r="AM45" s="103">
        <f>W35+AC35</f>
        <v>0</v>
      </c>
      <c r="AN45" s="89">
        <f t="shared" si="15"/>
        <v>0</v>
      </c>
      <c r="AO45" s="106">
        <f t="shared" si="25"/>
        <v>0</v>
      </c>
    </row>
    <row r="46" spans="1:41" ht="15" customHeight="1" thickBot="1" x14ac:dyDescent="0.3">
      <c r="A46" s="11"/>
      <c r="B46" s="15"/>
      <c r="C46" s="13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I46" s="22"/>
      <c r="AJ46" s="84" t="str">
        <f>C40</f>
        <v>AVSEC IRENA</v>
      </c>
      <c r="AK46" s="24" t="str">
        <f>B38</f>
        <v>MALI SLATNIK</v>
      </c>
      <c r="AL46" s="91">
        <f>I40+O40</f>
        <v>42</v>
      </c>
      <c r="AM46" s="98">
        <f>W40+AC40</f>
        <v>32</v>
      </c>
      <c r="AN46" s="25">
        <f t="shared" si="15"/>
        <v>74</v>
      </c>
      <c r="AO46" s="105">
        <f>AG40</f>
        <v>3</v>
      </c>
    </row>
    <row r="47" spans="1:41" ht="15" customHeight="1" x14ac:dyDescent="0.25">
      <c r="A47" s="120">
        <v>6</v>
      </c>
      <c r="B47" s="123" t="s">
        <v>144</v>
      </c>
      <c r="C47" s="124"/>
      <c r="D47" s="140" t="s">
        <v>1</v>
      </c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8"/>
      <c r="R47" s="141" t="s">
        <v>2</v>
      </c>
      <c r="S47" s="142"/>
      <c r="T47" s="142"/>
      <c r="U47" s="142"/>
      <c r="V47" s="142"/>
      <c r="W47" s="142"/>
      <c r="X47" s="142"/>
      <c r="Y47" s="142"/>
      <c r="Z47" s="142"/>
      <c r="AA47" s="142"/>
      <c r="AB47" s="142"/>
      <c r="AC47" s="142"/>
      <c r="AD47" s="142"/>
      <c r="AE47" s="143"/>
      <c r="AF47" s="129" t="s">
        <v>7</v>
      </c>
      <c r="AG47" s="144" t="s">
        <v>17</v>
      </c>
      <c r="AI47" s="26"/>
      <c r="AJ47" s="23" t="str">
        <f>C41</f>
        <v>JERMAN DAMJANA</v>
      </c>
      <c r="AK47" s="27" t="str">
        <f>B38</f>
        <v>MALI SLATNIK</v>
      </c>
      <c r="AL47" s="30">
        <f>I41+O41</f>
        <v>40</v>
      </c>
      <c r="AM47" s="31">
        <f>W41+AC41</f>
        <v>38</v>
      </c>
      <c r="AN47" s="9">
        <f t="shared" si="15"/>
        <v>78</v>
      </c>
      <c r="AO47" s="105">
        <f t="shared" ref="AO47:AO50" si="27">AG41</f>
        <v>0</v>
      </c>
    </row>
    <row r="48" spans="1:41" ht="15" customHeight="1" thickBot="1" x14ac:dyDescent="0.3">
      <c r="A48" s="121"/>
      <c r="B48" s="125"/>
      <c r="C48" s="126"/>
      <c r="D48" s="134" t="s">
        <v>4</v>
      </c>
      <c r="E48" s="134"/>
      <c r="F48" s="134"/>
      <c r="G48" s="134"/>
      <c r="H48" s="135"/>
      <c r="I48" s="2" t="s">
        <v>5</v>
      </c>
      <c r="J48" s="139" t="s">
        <v>6</v>
      </c>
      <c r="K48" s="134"/>
      <c r="L48" s="134"/>
      <c r="M48" s="134"/>
      <c r="N48" s="135"/>
      <c r="O48" s="3" t="s">
        <v>5</v>
      </c>
      <c r="P48" s="44">
        <v>0</v>
      </c>
      <c r="Q48" s="107" t="s">
        <v>107</v>
      </c>
      <c r="R48" s="134" t="s">
        <v>4</v>
      </c>
      <c r="S48" s="134"/>
      <c r="T48" s="134"/>
      <c r="U48" s="134"/>
      <c r="V48" s="135"/>
      <c r="W48" s="46" t="s">
        <v>5</v>
      </c>
      <c r="X48" s="139" t="s">
        <v>6</v>
      </c>
      <c r="Y48" s="134"/>
      <c r="Z48" s="134"/>
      <c r="AA48" s="134"/>
      <c r="AB48" s="135"/>
      <c r="AC48" s="47" t="s">
        <v>5</v>
      </c>
      <c r="AD48" s="44">
        <v>0</v>
      </c>
      <c r="AE48" s="108" t="s">
        <v>108</v>
      </c>
      <c r="AF48" s="130"/>
      <c r="AG48" s="145"/>
      <c r="AI48" s="26"/>
      <c r="AJ48" s="23" t="str">
        <f>C42</f>
        <v>GAČNIK ANA</v>
      </c>
      <c r="AK48" s="27" t="str">
        <f>B38</f>
        <v>MALI SLATNIK</v>
      </c>
      <c r="AL48" s="30">
        <f>I42+O42</f>
        <v>38</v>
      </c>
      <c r="AM48" s="31">
        <f>W42+AC42</f>
        <v>52</v>
      </c>
      <c r="AN48" s="9">
        <f t="shared" si="15"/>
        <v>90</v>
      </c>
      <c r="AO48" s="105">
        <f t="shared" si="27"/>
        <v>0</v>
      </c>
    </row>
    <row r="49" spans="1:41" ht="15" customHeight="1" x14ac:dyDescent="0.25">
      <c r="A49" s="121"/>
      <c r="B49" s="110">
        <v>1</v>
      </c>
      <c r="C49" s="80" t="s">
        <v>145</v>
      </c>
      <c r="D49" s="68">
        <v>4</v>
      </c>
      <c r="E49" s="65">
        <v>4</v>
      </c>
      <c r="F49" s="65">
        <v>8</v>
      </c>
      <c r="G49" s="65">
        <v>7</v>
      </c>
      <c r="H49" s="65">
        <v>3</v>
      </c>
      <c r="I49" s="48">
        <f>SUM(D49:H49)</f>
        <v>26</v>
      </c>
      <c r="J49" s="65">
        <v>4</v>
      </c>
      <c r="K49" s="65">
        <v>1</v>
      </c>
      <c r="L49" s="65">
        <v>1</v>
      </c>
      <c r="M49" s="65">
        <v>1</v>
      </c>
      <c r="N49" s="65">
        <v>1</v>
      </c>
      <c r="O49" s="51">
        <f>SUM(J49:N49)</f>
        <v>8</v>
      </c>
      <c r="P49" s="64">
        <f>COUNTIF(D49:H49,0)+COUNTIF(J49:N49,0)</f>
        <v>0</v>
      </c>
      <c r="Q49" s="71">
        <f t="shared" ref="Q49:Q53" si="28">SUM(I49,O49)</f>
        <v>34</v>
      </c>
      <c r="R49" s="68">
        <v>5</v>
      </c>
      <c r="S49" s="65">
        <v>5</v>
      </c>
      <c r="T49" s="65">
        <v>8</v>
      </c>
      <c r="U49" s="65">
        <v>7</v>
      </c>
      <c r="V49" s="65">
        <v>7</v>
      </c>
      <c r="W49" s="54">
        <f>SUM(R49:V49)</f>
        <v>32</v>
      </c>
      <c r="X49" s="65">
        <v>5</v>
      </c>
      <c r="Y49" s="65">
        <v>1</v>
      </c>
      <c r="Z49" s="65">
        <v>1</v>
      </c>
      <c r="AA49" s="65">
        <v>1</v>
      </c>
      <c r="AB49" s="65">
        <v>1</v>
      </c>
      <c r="AC49" s="56">
        <f>SUM(X49:AB49)</f>
        <v>9</v>
      </c>
      <c r="AD49" s="64">
        <f>COUNTIF(R49:V49,0)+COUNTIF(X49:AB49,0)</f>
        <v>0</v>
      </c>
      <c r="AE49" s="58">
        <f t="shared" ref="AE49:AE50" si="29">SUM(W49,AC49)</f>
        <v>41</v>
      </c>
      <c r="AF49" s="59">
        <f>I49+O49+W49+AC49</f>
        <v>75</v>
      </c>
      <c r="AG49" s="74">
        <f>P49+AD49</f>
        <v>0</v>
      </c>
      <c r="AI49" s="26"/>
      <c r="AJ49" s="23" t="str">
        <f>C43</f>
        <v>KRHIN MILENA</v>
      </c>
      <c r="AK49" s="27" t="str">
        <f>B38</f>
        <v>MALI SLATNIK</v>
      </c>
      <c r="AL49" s="30">
        <f>I43+O43</f>
        <v>36</v>
      </c>
      <c r="AM49" s="31">
        <f>W43+AC43</f>
        <v>41</v>
      </c>
      <c r="AN49" s="9">
        <f t="shared" si="15"/>
        <v>77</v>
      </c>
      <c r="AO49" s="105">
        <f t="shared" si="27"/>
        <v>1</v>
      </c>
    </row>
    <row r="50" spans="1:41" ht="15" customHeight="1" thickBot="1" x14ac:dyDescent="0.3">
      <c r="A50" s="121"/>
      <c r="B50" s="111">
        <v>2</v>
      </c>
      <c r="C50" s="81" t="s">
        <v>146</v>
      </c>
      <c r="D50" s="69">
        <v>9</v>
      </c>
      <c r="E50" s="66">
        <v>7</v>
      </c>
      <c r="F50" s="66">
        <v>4</v>
      </c>
      <c r="G50" s="66">
        <v>5</v>
      </c>
      <c r="H50" s="66">
        <v>6</v>
      </c>
      <c r="I50" s="48">
        <f>SUM(D50:H50)</f>
        <v>31</v>
      </c>
      <c r="J50" s="66">
        <v>6</v>
      </c>
      <c r="K50" s="66">
        <v>1</v>
      </c>
      <c r="L50" s="66">
        <v>1</v>
      </c>
      <c r="M50" s="66">
        <v>0</v>
      </c>
      <c r="N50" s="66">
        <v>1</v>
      </c>
      <c r="O50" s="51">
        <f>SUM(J50:N50)</f>
        <v>9</v>
      </c>
      <c r="P50" s="64">
        <f t="shared" ref="P50:P53" si="30">COUNTIF(D50:H50,0)+COUNTIF(J50:N50,0)</f>
        <v>1</v>
      </c>
      <c r="Q50" s="71">
        <f t="shared" si="28"/>
        <v>40</v>
      </c>
      <c r="R50" s="69">
        <v>4</v>
      </c>
      <c r="S50" s="66">
        <v>4</v>
      </c>
      <c r="T50" s="66">
        <v>5</v>
      </c>
      <c r="U50" s="66">
        <v>6</v>
      </c>
      <c r="V50" s="66">
        <v>6</v>
      </c>
      <c r="W50" s="54">
        <f>SUM(R50:V50)</f>
        <v>25</v>
      </c>
      <c r="X50" s="66">
        <v>6</v>
      </c>
      <c r="Y50" s="66">
        <v>1</v>
      </c>
      <c r="Z50" s="66">
        <v>1</v>
      </c>
      <c r="AA50" s="66">
        <v>1</v>
      </c>
      <c r="AB50" s="66">
        <v>1</v>
      </c>
      <c r="AC50" s="56">
        <f>SUM(X50:AB50)</f>
        <v>10</v>
      </c>
      <c r="AD50" s="64">
        <f t="shared" ref="AD50:AD53" si="31">COUNTIF(R50:V50,0)+COUNTIF(X50:AB50,0)</f>
        <v>0</v>
      </c>
      <c r="AE50" s="58">
        <f t="shared" si="29"/>
        <v>35</v>
      </c>
      <c r="AF50" s="60">
        <f>I50+O50+W50+AC50</f>
        <v>75</v>
      </c>
      <c r="AG50" s="74">
        <v>8</v>
      </c>
      <c r="AI50" s="85"/>
      <c r="AJ50" s="86" t="str">
        <f>C44</f>
        <v>LIPAR BOJANKA</v>
      </c>
      <c r="AK50" s="87" t="str">
        <f>B38</f>
        <v>MALI SLATNIK</v>
      </c>
      <c r="AL50" s="102">
        <f>I44+O44</f>
        <v>34</v>
      </c>
      <c r="AM50" s="103">
        <f>W44+AC44</f>
        <v>34</v>
      </c>
      <c r="AN50" s="89">
        <f t="shared" si="15"/>
        <v>68</v>
      </c>
      <c r="AO50" s="106">
        <f t="shared" si="27"/>
        <v>2</v>
      </c>
    </row>
    <row r="51" spans="1:41" ht="15" customHeight="1" x14ac:dyDescent="0.25">
      <c r="A51" s="121"/>
      <c r="B51" s="111">
        <v>3</v>
      </c>
      <c r="C51" s="81" t="s">
        <v>205</v>
      </c>
      <c r="D51" s="69">
        <v>7</v>
      </c>
      <c r="E51" s="66">
        <v>7</v>
      </c>
      <c r="F51" s="66">
        <v>4</v>
      </c>
      <c r="G51" s="66">
        <v>7</v>
      </c>
      <c r="H51" s="66">
        <v>4</v>
      </c>
      <c r="I51" s="48">
        <f>SUM(D51:H51)</f>
        <v>29</v>
      </c>
      <c r="J51" s="66">
        <v>7</v>
      </c>
      <c r="K51" s="66">
        <v>1</v>
      </c>
      <c r="L51" s="66">
        <v>1</v>
      </c>
      <c r="M51" s="66">
        <v>7</v>
      </c>
      <c r="N51" s="66">
        <v>1</v>
      </c>
      <c r="O51" s="51">
        <f>SUM(J51:N51)</f>
        <v>17</v>
      </c>
      <c r="P51" s="64">
        <f t="shared" si="30"/>
        <v>0</v>
      </c>
      <c r="Q51" s="71">
        <f t="shared" si="28"/>
        <v>46</v>
      </c>
      <c r="R51" s="69">
        <v>4</v>
      </c>
      <c r="S51" s="66">
        <v>8</v>
      </c>
      <c r="T51" s="66">
        <v>5</v>
      </c>
      <c r="U51" s="66">
        <v>4</v>
      </c>
      <c r="V51" s="66">
        <v>4</v>
      </c>
      <c r="W51" s="54">
        <f>SUM(R51:V51)</f>
        <v>25</v>
      </c>
      <c r="X51" s="66">
        <v>7</v>
      </c>
      <c r="Y51" s="66">
        <v>1</v>
      </c>
      <c r="Z51" s="66">
        <v>1</v>
      </c>
      <c r="AA51" s="66">
        <v>6</v>
      </c>
      <c r="AB51" s="66">
        <v>1</v>
      </c>
      <c r="AC51" s="56">
        <f>SUM(X51:AB51)</f>
        <v>16</v>
      </c>
      <c r="AD51" s="64">
        <f t="shared" si="31"/>
        <v>0</v>
      </c>
      <c r="AE51" s="58">
        <f>SUM(W51,AC51)</f>
        <v>41</v>
      </c>
      <c r="AF51" s="60">
        <f>I51+O51+W51+AC51</f>
        <v>87</v>
      </c>
      <c r="AG51" s="74">
        <f>P51+AD51</f>
        <v>0</v>
      </c>
      <c r="AI51" s="22"/>
      <c r="AJ51" s="84" t="str">
        <f>C49</f>
        <v>JERBIČ MARIJA</v>
      </c>
      <c r="AK51" s="24" t="str">
        <f>B47</f>
        <v>KOČEVJE</v>
      </c>
      <c r="AL51" s="91">
        <f>I49+O49</f>
        <v>34</v>
      </c>
      <c r="AM51" s="98">
        <f>W49+AC49</f>
        <v>41</v>
      </c>
      <c r="AN51" s="25">
        <f t="shared" si="15"/>
        <v>75</v>
      </c>
      <c r="AO51" s="105">
        <f>AG49</f>
        <v>0</v>
      </c>
    </row>
    <row r="52" spans="1:41" ht="15" customHeight="1" x14ac:dyDescent="0.25">
      <c r="A52" s="121"/>
      <c r="B52" s="111">
        <v>4</v>
      </c>
      <c r="C52" s="81" t="s">
        <v>204</v>
      </c>
      <c r="D52" s="69">
        <v>6</v>
      </c>
      <c r="E52" s="66">
        <v>7</v>
      </c>
      <c r="F52" s="66">
        <v>6</v>
      </c>
      <c r="G52" s="66">
        <v>7</v>
      </c>
      <c r="H52" s="66">
        <v>5</v>
      </c>
      <c r="I52" s="49">
        <f>SUM(D52:H52)</f>
        <v>31</v>
      </c>
      <c r="J52" s="66">
        <v>6</v>
      </c>
      <c r="K52" s="66">
        <v>2</v>
      </c>
      <c r="L52" s="66">
        <v>1</v>
      </c>
      <c r="M52" s="66">
        <v>5</v>
      </c>
      <c r="N52" s="66">
        <v>1</v>
      </c>
      <c r="O52" s="52">
        <f>SUM(J52:N52)</f>
        <v>15</v>
      </c>
      <c r="P52" s="64">
        <f t="shared" si="30"/>
        <v>0</v>
      </c>
      <c r="Q52" s="71">
        <f t="shared" si="28"/>
        <v>46</v>
      </c>
      <c r="R52" s="69">
        <v>8</v>
      </c>
      <c r="S52" s="66">
        <v>7</v>
      </c>
      <c r="T52" s="66">
        <v>5</v>
      </c>
      <c r="U52" s="66">
        <v>5</v>
      </c>
      <c r="V52" s="66">
        <v>3</v>
      </c>
      <c r="W52" s="54">
        <f>SUM(R52:V52)</f>
        <v>28</v>
      </c>
      <c r="X52" s="66">
        <v>4</v>
      </c>
      <c r="Y52" s="66">
        <v>2</v>
      </c>
      <c r="Z52" s="66">
        <v>1</v>
      </c>
      <c r="AA52" s="66">
        <v>1</v>
      </c>
      <c r="AB52" s="66">
        <v>0</v>
      </c>
      <c r="AC52" s="56">
        <f>SUM(X52:AB52)</f>
        <v>8</v>
      </c>
      <c r="AD52" s="64">
        <f t="shared" si="31"/>
        <v>1</v>
      </c>
      <c r="AE52" s="61">
        <f t="shared" ref="AE52" si="32">SUM(W52,AC52)</f>
        <v>36</v>
      </c>
      <c r="AF52" s="60">
        <f>I52+O52+W52+AC52</f>
        <v>82</v>
      </c>
      <c r="AG52" s="74">
        <f>P52+AD52</f>
        <v>1</v>
      </c>
      <c r="AI52" s="26"/>
      <c r="AJ52" s="23" t="str">
        <f>C50</f>
        <v>ŠOŠTARKO IVANKA</v>
      </c>
      <c r="AK52" s="27" t="str">
        <f>B47</f>
        <v>KOČEVJE</v>
      </c>
      <c r="AL52" s="30">
        <f>I50+O50</f>
        <v>40</v>
      </c>
      <c r="AM52" s="31">
        <f>W50+AC50</f>
        <v>35</v>
      </c>
      <c r="AN52" s="9">
        <f t="shared" ref="AN52:AN56" si="33">SUM(AL52:AM52)</f>
        <v>75</v>
      </c>
      <c r="AO52" s="105">
        <f t="shared" ref="AO52:AO55" si="34">AG50</f>
        <v>8</v>
      </c>
    </row>
    <row r="53" spans="1:41" ht="15" customHeight="1" thickBot="1" x14ac:dyDescent="0.3">
      <c r="A53" s="122"/>
      <c r="B53" s="112">
        <v>5</v>
      </c>
      <c r="C53" s="82"/>
      <c r="D53" s="70"/>
      <c r="E53" s="67"/>
      <c r="F53" s="67"/>
      <c r="G53" s="67"/>
      <c r="H53" s="67"/>
      <c r="I53" s="50">
        <f>SUM(D53:H53)</f>
        <v>0</v>
      </c>
      <c r="J53" s="67"/>
      <c r="K53" s="67"/>
      <c r="L53" s="67"/>
      <c r="M53" s="67"/>
      <c r="N53" s="67"/>
      <c r="O53" s="53">
        <f>SUM(J53:N53)</f>
        <v>0</v>
      </c>
      <c r="P53" s="64">
        <f t="shared" si="30"/>
        <v>0</v>
      </c>
      <c r="Q53" s="72">
        <f t="shared" si="28"/>
        <v>0</v>
      </c>
      <c r="R53" s="70"/>
      <c r="S53" s="67"/>
      <c r="T53" s="67"/>
      <c r="U53" s="67"/>
      <c r="V53" s="67"/>
      <c r="W53" s="55">
        <f>SUM(R53:V53)</f>
        <v>0</v>
      </c>
      <c r="X53" s="67"/>
      <c r="Y53" s="67"/>
      <c r="Z53" s="67"/>
      <c r="AA53" s="67"/>
      <c r="AB53" s="67"/>
      <c r="AC53" s="57">
        <f>SUM(X53:AB53)</f>
        <v>0</v>
      </c>
      <c r="AD53" s="64">
        <f t="shared" si="31"/>
        <v>0</v>
      </c>
      <c r="AE53" s="62">
        <f>SUM(W53,AC53)</f>
        <v>0</v>
      </c>
      <c r="AF53" s="63">
        <f>I53+O53+W53+AC53</f>
        <v>0</v>
      </c>
      <c r="AG53" s="75">
        <f>P53+AD53</f>
        <v>0</v>
      </c>
      <c r="AI53" s="26"/>
      <c r="AJ53" s="23" t="str">
        <f>C51</f>
        <v>ŠERCER IRENA</v>
      </c>
      <c r="AK53" s="27" t="str">
        <f>B47</f>
        <v>KOČEVJE</v>
      </c>
      <c r="AL53" s="30">
        <f>I51+O51</f>
        <v>46</v>
      </c>
      <c r="AM53" s="31">
        <f>W51+AC51</f>
        <v>41</v>
      </c>
      <c r="AN53" s="9">
        <f t="shared" si="33"/>
        <v>87</v>
      </c>
      <c r="AO53" s="105">
        <f t="shared" si="34"/>
        <v>0</v>
      </c>
    </row>
    <row r="54" spans="1:41" ht="15" customHeight="1" thickBot="1" x14ac:dyDescent="0.3">
      <c r="A54" s="11"/>
      <c r="B54" s="12"/>
      <c r="C54" s="13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7"/>
      <c r="Q54" s="77">
        <f>SUM(Q49:Q53)-MIN(Q49:Q53)</f>
        <v>166</v>
      </c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79"/>
      <c r="AE54" s="78">
        <f>SUM(AE49:AE53)-MIN(AE49:AE53)</f>
        <v>153</v>
      </c>
      <c r="AF54" s="76">
        <f>Q54+AE54</f>
        <v>319</v>
      </c>
      <c r="AG54" s="73">
        <f>SUM(AG49:AG53)</f>
        <v>9</v>
      </c>
      <c r="AI54" s="26"/>
      <c r="AJ54" s="23" t="str">
        <f>C52</f>
        <v>DOMIJANIČ ANA</v>
      </c>
      <c r="AK54" s="27" t="str">
        <f>B47</f>
        <v>KOČEVJE</v>
      </c>
      <c r="AL54" s="30">
        <f>I52+O52</f>
        <v>46</v>
      </c>
      <c r="AM54" s="31">
        <f>W52+AC52</f>
        <v>36</v>
      </c>
      <c r="AN54" s="9">
        <f t="shared" si="33"/>
        <v>82</v>
      </c>
      <c r="AO54" s="105">
        <f t="shared" si="34"/>
        <v>1</v>
      </c>
    </row>
    <row r="55" spans="1:41" ht="15" customHeight="1" thickBot="1" x14ac:dyDescent="0.3">
      <c r="A55" s="11"/>
      <c r="B55" s="11"/>
      <c r="C55" s="13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I55" s="85"/>
      <c r="AJ55" s="86">
        <f>C53</f>
        <v>0</v>
      </c>
      <c r="AK55" s="87" t="str">
        <f>B47</f>
        <v>KOČEVJE</v>
      </c>
      <c r="AL55" s="102">
        <f>I53+O53</f>
        <v>0</v>
      </c>
      <c r="AM55" s="103">
        <f>W53+AC53</f>
        <v>0</v>
      </c>
      <c r="AN55" s="89">
        <f t="shared" si="33"/>
        <v>0</v>
      </c>
      <c r="AO55" s="106">
        <f t="shared" si="34"/>
        <v>0</v>
      </c>
    </row>
    <row r="56" spans="1:41" ht="15" customHeight="1" x14ac:dyDescent="0.25">
      <c r="A56" s="120">
        <v>7</v>
      </c>
      <c r="B56" s="123" t="s">
        <v>147</v>
      </c>
      <c r="C56" s="124"/>
      <c r="D56" s="140" t="s">
        <v>1</v>
      </c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8"/>
      <c r="R56" s="141" t="s">
        <v>2</v>
      </c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3"/>
      <c r="AF56" s="129" t="s">
        <v>7</v>
      </c>
      <c r="AG56" s="144" t="s">
        <v>17</v>
      </c>
      <c r="AI56" s="22"/>
      <c r="AJ56" s="84" t="str">
        <f>C58</f>
        <v>PLUT ANICA</v>
      </c>
      <c r="AK56" s="24" t="str">
        <f>B56</f>
        <v>SEMIČ</v>
      </c>
      <c r="AL56" s="91">
        <f>I58+O58</f>
        <v>41</v>
      </c>
      <c r="AM56" s="98">
        <f>W58+AC58</f>
        <v>45</v>
      </c>
      <c r="AN56" s="25">
        <f t="shared" si="33"/>
        <v>86</v>
      </c>
      <c r="AO56" s="105">
        <f>AG58</f>
        <v>1</v>
      </c>
    </row>
    <row r="57" spans="1:41" ht="15" customHeight="1" thickBot="1" x14ac:dyDescent="0.3">
      <c r="A57" s="121"/>
      <c r="B57" s="125"/>
      <c r="C57" s="126"/>
      <c r="D57" s="134" t="s">
        <v>4</v>
      </c>
      <c r="E57" s="134"/>
      <c r="F57" s="134"/>
      <c r="G57" s="134"/>
      <c r="H57" s="135"/>
      <c r="I57" s="2" t="s">
        <v>5</v>
      </c>
      <c r="J57" s="139" t="s">
        <v>6</v>
      </c>
      <c r="K57" s="134"/>
      <c r="L57" s="134"/>
      <c r="M57" s="134"/>
      <c r="N57" s="135"/>
      <c r="O57" s="3" t="s">
        <v>5</v>
      </c>
      <c r="P57" s="44">
        <v>0</v>
      </c>
      <c r="Q57" s="107" t="s">
        <v>107</v>
      </c>
      <c r="R57" s="134" t="s">
        <v>4</v>
      </c>
      <c r="S57" s="134"/>
      <c r="T57" s="134"/>
      <c r="U57" s="134"/>
      <c r="V57" s="135"/>
      <c r="W57" s="46" t="s">
        <v>5</v>
      </c>
      <c r="X57" s="139" t="s">
        <v>6</v>
      </c>
      <c r="Y57" s="134"/>
      <c r="Z57" s="134"/>
      <c r="AA57" s="134"/>
      <c r="AB57" s="135"/>
      <c r="AC57" s="47" t="s">
        <v>5</v>
      </c>
      <c r="AD57" s="44">
        <v>0</v>
      </c>
      <c r="AE57" s="108" t="s">
        <v>108</v>
      </c>
      <c r="AF57" s="130"/>
      <c r="AG57" s="145"/>
      <c r="AI57" s="26"/>
      <c r="AJ57" s="23" t="str">
        <f>C59</f>
        <v>JONTEZ TINKA</v>
      </c>
      <c r="AK57" s="27" t="str">
        <f>B56</f>
        <v>SEMIČ</v>
      </c>
      <c r="AL57" s="30">
        <f>I59+O59</f>
        <v>35</v>
      </c>
      <c r="AM57" s="31">
        <f>W59+AC59</f>
        <v>38</v>
      </c>
      <c r="AN57" s="9">
        <f t="shared" ref="AN57:AN61" si="35">SUM(AL57:AM57)</f>
        <v>73</v>
      </c>
      <c r="AO57" s="105">
        <f t="shared" ref="AO57:AO60" si="36">AG59</f>
        <v>2</v>
      </c>
    </row>
    <row r="58" spans="1:41" ht="15" customHeight="1" x14ac:dyDescent="0.25">
      <c r="A58" s="121"/>
      <c r="B58" s="110">
        <v>1</v>
      </c>
      <c r="C58" s="80" t="s">
        <v>148</v>
      </c>
      <c r="D58" s="68">
        <v>7</v>
      </c>
      <c r="E58" s="65">
        <v>4</v>
      </c>
      <c r="F58" s="65">
        <v>5</v>
      </c>
      <c r="G58" s="65">
        <v>6</v>
      </c>
      <c r="H58" s="65">
        <v>6</v>
      </c>
      <c r="I58" s="48">
        <f>SUM(D58:H58)</f>
        <v>28</v>
      </c>
      <c r="J58" s="65">
        <v>5</v>
      </c>
      <c r="K58" s="65">
        <v>1</v>
      </c>
      <c r="L58" s="65">
        <v>2</v>
      </c>
      <c r="M58" s="65">
        <v>1</v>
      </c>
      <c r="N58" s="65">
        <v>4</v>
      </c>
      <c r="O58" s="51">
        <f>SUM(J58:N58)</f>
        <v>13</v>
      </c>
      <c r="P58" s="64">
        <f>COUNTIF(D58:H58,0)+COUNTIF(J58:N58,0)</f>
        <v>0</v>
      </c>
      <c r="Q58" s="71">
        <f t="shared" ref="Q58:Q62" si="37">SUM(I58,O58)</f>
        <v>41</v>
      </c>
      <c r="R58" s="68">
        <v>5</v>
      </c>
      <c r="S58" s="65">
        <v>7</v>
      </c>
      <c r="T58" s="65">
        <v>5</v>
      </c>
      <c r="U58" s="65">
        <v>6</v>
      </c>
      <c r="V58" s="65">
        <v>7</v>
      </c>
      <c r="W58" s="54">
        <f>SUM(R58:V58)</f>
        <v>30</v>
      </c>
      <c r="X58" s="65">
        <v>8</v>
      </c>
      <c r="Y58" s="65">
        <v>1</v>
      </c>
      <c r="Z58" s="65">
        <v>4</v>
      </c>
      <c r="AA58" s="65">
        <v>2</v>
      </c>
      <c r="AB58" s="65">
        <v>0</v>
      </c>
      <c r="AC58" s="56">
        <f>SUM(X58:AB58)</f>
        <v>15</v>
      </c>
      <c r="AD58" s="64">
        <f>COUNTIF(R58:V58,0)+COUNTIF(X58:AB58,0)</f>
        <v>1</v>
      </c>
      <c r="AE58" s="58">
        <f t="shared" ref="AE58:AE59" si="38">SUM(W58,AC58)</f>
        <v>45</v>
      </c>
      <c r="AF58" s="59">
        <f>I58+O58+W58+AC58</f>
        <v>86</v>
      </c>
      <c r="AG58" s="74">
        <f>P58+AD58</f>
        <v>1</v>
      </c>
      <c r="AI58" s="26"/>
      <c r="AJ58" s="23" t="str">
        <f>C60</f>
        <v>KOPAČ MARIJA</v>
      </c>
      <c r="AK58" s="27" t="str">
        <f>B56</f>
        <v>SEMIČ</v>
      </c>
      <c r="AL58" s="30">
        <f>I60+O60</f>
        <v>42</v>
      </c>
      <c r="AM58" s="31">
        <f>W60+AC60</f>
        <v>32</v>
      </c>
      <c r="AN58" s="9">
        <f t="shared" si="35"/>
        <v>74</v>
      </c>
      <c r="AO58" s="105">
        <f t="shared" si="36"/>
        <v>3</v>
      </c>
    </row>
    <row r="59" spans="1:41" ht="15" customHeight="1" x14ac:dyDescent="0.25">
      <c r="A59" s="121"/>
      <c r="B59" s="111">
        <v>2</v>
      </c>
      <c r="C59" s="81" t="s">
        <v>149</v>
      </c>
      <c r="D59" s="69">
        <v>6</v>
      </c>
      <c r="E59" s="66">
        <v>6</v>
      </c>
      <c r="F59" s="66">
        <v>5</v>
      </c>
      <c r="G59" s="66">
        <v>3</v>
      </c>
      <c r="H59" s="66">
        <v>6</v>
      </c>
      <c r="I59" s="48">
        <f>SUM(D59:H59)</f>
        <v>26</v>
      </c>
      <c r="J59" s="66">
        <v>6</v>
      </c>
      <c r="K59" s="66">
        <v>1</v>
      </c>
      <c r="L59" s="66">
        <v>1</v>
      </c>
      <c r="M59" s="66">
        <v>0</v>
      </c>
      <c r="N59" s="66">
        <v>1</v>
      </c>
      <c r="O59" s="51">
        <f>SUM(J59:N59)</f>
        <v>9</v>
      </c>
      <c r="P59" s="64">
        <f t="shared" ref="P59:P62" si="39">COUNTIF(D59:H59,0)+COUNTIF(J59:N59,0)</f>
        <v>1</v>
      </c>
      <c r="Q59" s="71">
        <f t="shared" si="37"/>
        <v>35</v>
      </c>
      <c r="R59" s="69">
        <v>7</v>
      </c>
      <c r="S59" s="66">
        <v>5</v>
      </c>
      <c r="T59" s="66">
        <v>5</v>
      </c>
      <c r="U59" s="66">
        <v>6</v>
      </c>
      <c r="V59" s="66">
        <v>6</v>
      </c>
      <c r="W59" s="54">
        <f>SUM(R59:V59)</f>
        <v>29</v>
      </c>
      <c r="X59" s="66">
        <v>4</v>
      </c>
      <c r="Y59" s="66">
        <v>2</v>
      </c>
      <c r="Z59" s="66">
        <v>2</v>
      </c>
      <c r="AA59" s="66">
        <v>0</v>
      </c>
      <c r="AB59" s="66">
        <v>1</v>
      </c>
      <c r="AC59" s="56">
        <f>SUM(X59:AB59)</f>
        <v>9</v>
      </c>
      <c r="AD59" s="64">
        <f t="shared" ref="AD59:AD62" si="40">COUNTIF(R59:V59,0)+COUNTIF(X59:AB59,0)</f>
        <v>1</v>
      </c>
      <c r="AE59" s="58">
        <f t="shared" si="38"/>
        <v>38</v>
      </c>
      <c r="AF59" s="60">
        <f>I59+O59+W59+AC59</f>
        <v>73</v>
      </c>
      <c r="AG59" s="74">
        <f>P59+AD59</f>
        <v>2</v>
      </c>
      <c r="AI59" s="26"/>
      <c r="AJ59" s="23" t="str">
        <f>C61</f>
        <v>DAJČMAN VIDA</v>
      </c>
      <c r="AK59" s="27" t="str">
        <f>B56</f>
        <v>SEMIČ</v>
      </c>
      <c r="AL59" s="30">
        <f>I61+O61</f>
        <v>53</v>
      </c>
      <c r="AM59" s="31">
        <f>W61+AC61</f>
        <v>42</v>
      </c>
      <c r="AN59" s="9">
        <f t="shared" si="35"/>
        <v>95</v>
      </c>
      <c r="AO59" s="105">
        <f t="shared" si="36"/>
        <v>0</v>
      </c>
    </row>
    <row r="60" spans="1:41" ht="15" customHeight="1" thickBot="1" x14ac:dyDescent="0.3">
      <c r="A60" s="121"/>
      <c r="B60" s="111">
        <v>3</v>
      </c>
      <c r="C60" s="81" t="s">
        <v>150</v>
      </c>
      <c r="D60" s="69">
        <v>6</v>
      </c>
      <c r="E60" s="66">
        <v>4</v>
      </c>
      <c r="F60" s="66">
        <v>6</v>
      </c>
      <c r="G60" s="66">
        <v>8</v>
      </c>
      <c r="H60" s="66">
        <v>5</v>
      </c>
      <c r="I60" s="48">
        <f>SUM(D60:H60)</f>
        <v>29</v>
      </c>
      <c r="J60" s="66">
        <v>7</v>
      </c>
      <c r="K60" s="66">
        <v>1</v>
      </c>
      <c r="L60" s="66">
        <v>0</v>
      </c>
      <c r="M60" s="66">
        <v>1</v>
      </c>
      <c r="N60" s="66">
        <v>4</v>
      </c>
      <c r="O60" s="51">
        <f>SUM(J60:N60)</f>
        <v>13</v>
      </c>
      <c r="P60" s="64">
        <f t="shared" si="39"/>
        <v>1</v>
      </c>
      <c r="Q60" s="71">
        <f t="shared" si="37"/>
        <v>42</v>
      </c>
      <c r="R60" s="69">
        <v>5</v>
      </c>
      <c r="S60" s="66">
        <v>4</v>
      </c>
      <c r="T60" s="66">
        <v>4</v>
      </c>
      <c r="U60" s="66">
        <v>4</v>
      </c>
      <c r="V60" s="66">
        <v>8</v>
      </c>
      <c r="W60" s="54">
        <f>SUM(R60:V60)</f>
        <v>25</v>
      </c>
      <c r="X60" s="66">
        <v>5</v>
      </c>
      <c r="Y60" s="66">
        <v>1</v>
      </c>
      <c r="Z60" s="66">
        <v>1</v>
      </c>
      <c r="AA60" s="66">
        <v>0</v>
      </c>
      <c r="AB60" s="66">
        <v>0</v>
      </c>
      <c r="AC60" s="56">
        <f>SUM(X60:AB60)</f>
        <v>7</v>
      </c>
      <c r="AD60" s="64">
        <f t="shared" si="40"/>
        <v>2</v>
      </c>
      <c r="AE60" s="58">
        <f>SUM(W60,AC60)</f>
        <v>32</v>
      </c>
      <c r="AF60" s="60">
        <f>I60+O60+W60+AC60</f>
        <v>74</v>
      </c>
      <c r="AG60" s="74">
        <f>P60+AD60</f>
        <v>3</v>
      </c>
      <c r="AI60" s="85"/>
      <c r="AJ60" s="86" t="str">
        <f>C62</f>
        <v>PAŠIČ NADA</v>
      </c>
      <c r="AK60" s="87" t="str">
        <f>B56</f>
        <v>SEMIČ</v>
      </c>
      <c r="AL60" s="102">
        <f>I62+O62</f>
        <v>35</v>
      </c>
      <c r="AM60" s="103">
        <f>W62+AC62</f>
        <v>46</v>
      </c>
      <c r="AN60" s="89">
        <f t="shared" si="35"/>
        <v>81</v>
      </c>
      <c r="AO60" s="105">
        <f t="shared" si="36"/>
        <v>1</v>
      </c>
    </row>
    <row r="61" spans="1:41" ht="15" customHeight="1" thickBot="1" x14ac:dyDescent="0.3">
      <c r="A61" s="121"/>
      <c r="B61" s="111">
        <v>4</v>
      </c>
      <c r="C61" s="82" t="s">
        <v>151</v>
      </c>
      <c r="D61" s="69">
        <v>6</v>
      </c>
      <c r="E61" s="66">
        <v>7</v>
      </c>
      <c r="F61" s="66">
        <v>4</v>
      </c>
      <c r="G61" s="66">
        <v>3</v>
      </c>
      <c r="H61" s="66">
        <v>6</v>
      </c>
      <c r="I61" s="49">
        <f>SUM(D61:H61)</f>
        <v>26</v>
      </c>
      <c r="J61" s="66">
        <v>8</v>
      </c>
      <c r="K61" s="66">
        <v>1</v>
      </c>
      <c r="L61" s="66">
        <v>9</v>
      </c>
      <c r="M61" s="66">
        <v>8</v>
      </c>
      <c r="N61" s="66">
        <v>1</v>
      </c>
      <c r="O61" s="52">
        <f>SUM(J61:N61)</f>
        <v>27</v>
      </c>
      <c r="P61" s="64">
        <f t="shared" si="39"/>
        <v>0</v>
      </c>
      <c r="Q61" s="71">
        <f t="shared" si="37"/>
        <v>53</v>
      </c>
      <c r="R61" s="69">
        <v>4</v>
      </c>
      <c r="S61" s="66">
        <v>7</v>
      </c>
      <c r="T61" s="66">
        <v>4</v>
      </c>
      <c r="U61" s="66">
        <v>3</v>
      </c>
      <c r="V61" s="66">
        <v>7</v>
      </c>
      <c r="W61" s="54">
        <f>SUM(R61:V61)</f>
        <v>25</v>
      </c>
      <c r="X61" s="66">
        <v>7</v>
      </c>
      <c r="Y61" s="66">
        <v>1</v>
      </c>
      <c r="Z61" s="66">
        <v>1</v>
      </c>
      <c r="AA61" s="66">
        <v>6</v>
      </c>
      <c r="AB61" s="66">
        <v>2</v>
      </c>
      <c r="AC61" s="56">
        <f>SUM(X61:AB61)</f>
        <v>17</v>
      </c>
      <c r="AD61" s="64">
        <f t="shared" si="40"/>
        <v>0</v>
      </c>
      <c r="AE61" s="61">
        <f t="shared" ref="AE61" si="41">SUM(W61,AC61)</f>
        <v>42</v>
      </c>
      <c r="AF61" s="60">
        <f>I61+O61+W61+AC61</f>
        <v>95</v>
      </c>
      <c r="AG61" s="74">
        <f>P61+AD61</f>
        <v>0</v>
      </c>
      <c r="AI61" s="22"/>
      <c r="AJ61" s="84" t="str">
        <f>C67</f>
        <v>KRAMARIČ REZKA</v>
      </c>
      <c r="AK61" s="24" t="str">
        <f>B65</f>
        <v>ČRNOMELJ</v>
      </c>
      <c r="AL61" s="91">
        <f>I67+O67</f>
        <v>52</v>
      </c>
      <c r="AM61" s="98">
        <f>W67+AC67</f>
        <v>45</v>
      </c>
      <c r="AN61" s="25">
        <f t="shared" si="35"/>
        <v>97</v>
      </c>
      <c r="AO61" s="105">
        <f>AG67</f>
        <v>1</v>
      </c>
    </row>
    <row r="62" spans="1:41" ht="15" customHeight="1" thickBot="1" x14ac:dyDescent="0.3">
      <c r="A62" s="122"/>
      <c r="B62" s="112">
        <v>5</v>
      </c>
      <c r="C62" s="82" t="s">
        <v>203</v>
      </c>
      <c r="D62" s="70">
        <v>4</v>
      </c>
      <c r="E62" s="67">
        <v>8</v>
      </c>
      <c r="F62" s="67">
        <v>3</v>
      </c>
      <c r="G62" s="67">
        <v>6</v>
      </c>
      <c r="H62" s="67">
        <v>5</v>
      </c>
      <c r="I62" s="50">
        <f>SUM(D62:H62)</f>
        <v>26</v>
      </c>
      <c r="J62" s="67">
        <v>4</v>
      </c>
      <c r="K62" s="67">
        <v>3</v>
      </c>
      <c r="L62" s="67">
        <v>1</v>
      </c>
      <c r="M62" s="67">
        <v>0</v>
      </c>
      <c r="N62" s="67">
        <v>1</v>
      </c>
      <c r="O62" s="53">
        <f>SUM(J62:N62)</f>
        <v>9</v>
      </c>
      <c r="P62" s="64">
        <f t="shared" si="39"/>
        <v>1</v>
      </c>
      <c r="Q62" s="72">
        <f t="shared" si="37"/>
        <v>35</v>
      </c>
      <c r="R62" s="70">
        <v>7</v>
      </c>
      <c r="S62" s="67">
        <v>7</v>
      </c>
      <c r="T62" s="67">
        <v>5</v>
      </c>
      <c r="U62" s="67">
        <v>6</v>
      </c>
      <c r="V62" s="67">
        <v>6</v>
      </c>
      <c r="W62" s="55">
        <f>SUM(R62:V62)</f>
        <v>31</v>
      </c>
      <c r="X62" s="67">
        <v>6</v>
      </c>
      <c r="Y62" s="67">
        <v>1</v>
      </c>
      <c r="Z62" s="67">
        <v>1</v>
      </c>
      <c r="AA62" s="67">
        <v>1</v>
      </c>
      <c r="AB62" s="67">
        <v>6</v>
      </c>
      <c r="AC62" s="57">
        <f>SUM(X62:AB62)</f>
        <v>15</v>
      </c>
      <c r="AD62" s="64">
        <f t="shared" si="40"/>
        <v>0</v>
      </c>
      <c r="AE62" s="62">
        <f>SUM(W62,AC62)</f>
        <v>46</v>
      </c>
      <c r="AF62" s="63">
        <f>I62+O62+W62+AC62</f>
        <v>81</v>
      </c>
      <c r="AG62" s="75">
        <f>P62+AD62</f>
        <v>1</v>
      </c>
      <c r="AI62" s="26"/>
      <c r="AJ62" s="23" t="str">
        <f>C68</f>
        <v>VIDETIČ MARJANCA</v>
      </c>
      <c r="AK62" s="27" t="str">
        <f>B65</f>
        <v>ČRNOMELJ</v>
      </c>
      <c r="AL62" s="30">
        <f>I68+O68</f>
        <v>48</v>
      </c>
      <c r="AM62" s="31">
        <f>W68+AC68</f>
        <v>32</v>
      </c>
      <c r="AN62" s="9">
        <f t="shared" ref="AN62:AN66" si="42">SUM(AL62:AM62)</f>
        <v>80</v>
      </c>
      <c r="AO62" s="105">
        <f t="shared" ref="AO62:AO65" si="43">AG68</f>
        <v>0</v>
      </c>
    </row>
    <row r="63" spans="1:41" ht="15" customHeight="1" thickBot="1" x14ac:dyDescent="0.3">
      <c r="A63" s="11"/>
      <c r="B63" s="12"/>
      <c r="C63" s="13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7"/>
      <c r="Q63" s="77">
        <f>SUM(Q58:Q62)-MIN(Q58:Q62)</f>
        <v>171</v>
      </c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79"/>
      <c r="AE63" s="78">
        <f>SUM(AE58:AE62)-MIN(AE58:AE62)</f>
        <v>171</v>
      </c>
      <c r="AF63" s="76">
        <f>Q63+AE63</f>
        <v>342</v>
      </c>
      <c r="AG63" s="73">
        <f>SUM(AG58:AG62)</f>
        <v>7</v>
      </c>
      <c r="AI63" s="26"/>
      <c r="AJ63" s="23" t="str">
        <f>C69</f>
        <v>ŠVAJGER TONČKA</v>
      </c>
      <c r="AK63" s="27" t="str">
        <f>B65</f>
        <v>ČRNOMELJ</v>
      </c>
      <c r="AL63" s="30">
        <f>I69+O69</f>
        <v>38</v>
      </c>
      <c r="AM63" s="31">
        <f>W69+AC69</f>
        <v>36</v>
      </c>
      <c r="AN63" s="9">
        <f t="shared" si="42"/>
        <v>74</v>
      </c>
      <c r="AO63" s="105">
        <f t="shared" si="43"/>
        <v>2</v>
      </c>
    </row>
    <row r="64" spans="1:41" ht="15" customHeight="1" thickBot="1" x14ac:dyDescent="0.3">
      <c r="A64" s="11"/>
      <c r="B64" s="11"/>
      <c r="C64" s="13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I64" s="26"/>
      <c r="AJ64" s="23" t="str">
        <f>C70</f>
        <v>VESELIČ NEVENKA</v>
      </c>
      <c r="AK64" s="27" t="str">
        <f>B65</f>
        <v>ČRNOMELJ</v>
      </c>
      <c r="AL64" s="30">
        <f>I70+O70</f>
        <v>52</v>
      </c>
      <c r="AM64" s="31">
        <f>W70+AC70</f>
        <v>46</v>
      </c>
      <c r="AN64" s="9">
        <f t="shared" si="42"/>
        <v>98</v>
      </c>
      <c r="AO64" s="105">
        <f t="shared" si="43"/>
        <v>0</v>
      </c>
    </row>
    <row r="65" spans="1:41" ht="15" customHeight="1" thickBot="1" x14ac:dyDescent="0.3">
      <c r="A65" s="120">
        <v>8</v>
      </c>
      <c r="B65" s="123" t="s">
        <v>152</v>
      </c>
      <c r="C65" s="124"/>
      <c r="D65" s="140" t="s">
        <v>1</v>
      </c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8"/>
      <c r="R65" s="141" t="s">
        <v>2</v>
      </c>
      <c r="S65" s="142"/>
      <c r="T65" s="142"/>
      <c r="U65" s="142"/>
      <c r="V65" s="142"/>
      <c r="W65" s="142"/>
      <c r="X65" s="142"/>
      <c r="Y65" s="142"/>
      <c r="Z65" s="142"/>
      <c r="AA65" s="142"/>
      <c r="AB65" s="142"/>
      <c r="AC65" s="142"/>
      <c r="AD65" s="142"/>
      <c r="AE65" s="143"/>
      <c r="AF65" s="129" t="s">
        <v>7</v>
      </c>
      <c r="AG65" s="144" t="s">
        <v>17</v>
      </c>
      <c r="AI65" s="85"/>
      <c r="AJ65" s="86">
        <f>C71</f>
        <v>0</v>
      </c>
      <c r="AK65" s="87" t="str">
        <f>B65</f>
        <v>ČRNOMELJ</v>
      </c>
      <c r="AL65" s="102">
        <f>I71+O71</f>
        <v>0</v>
      </c>
      <c r="AM65" s="103">
        <f>W71+AC71</f>
        <v>0</v>
      </c>
      <c r="AN65" s="89">
        <f t="shared" si="42"/>
        <v>0</v>
      </c>
      <c r="AO65" s="105">
        <f t="shared" si="43"/>
        <v>0</v>
      </c>
    </row>
    <row r="66" spans="1:41" ht="15" customHeight="1" thickBot="1" x14ac:dyDescent="0.3">
      <c r="A66" s="121"/>
      <c r="B66" s="125"/>
      <c r="C66" s="126"/>
      <c r="D66" s="134" t="s">
        <v>4</v>
      </c>
      <c r="E66" s="134"/>
      <c r="F66" s="134"/>
      <c r="G66" s="134"/>
      <c r="H66" s="135"/>
      <c r="I66" s="2" t="s">
        <v>5</v>
      </c>
      <c r="J66" s="139" t="s">
        <v>6</v>
      </c>
      <c r="K66" s="134"/>
      <c r="L66" s="134"/>
      <c r="M66" s="134"/>
      <c r="N66" s="135"/>
      <c r="O66" s="3" t="s">
        <v>5</v>
      </c>
      <c r="P66" s="44">
        <v>0</v>
      </c>
      <c r="Q66" s="107" t="s">
        <v>107</v>
      </c>
      <c r="R66" s="134" t="s">
        <v>4</v>
      </c>
      <c r="S66" s="134"/>
      <c r="T66" s="134"/>
      <c r="U66" s="134"/>
      <c r="V66" s="135"/>
      <c r="W66" s="46" t="s">
        <v>5</v>
      </c>
      <c r="X66" s="139" t="s">
        <v>6</v>
      </c>
      <c r="Y66" s="134"/>
      <c r="Z66" s="134"/>
      <c r="AA66" s="134"/>
      <c r="AB66" s="135"/>
      <c r="AC66" s="47" t="s">
        <v>5</v>
      </c>
      <c r="AD66" s="44">
        <v>0</v>
      </c>
      <c r="AE66" s="108" t="s">
        <v>108</v>
      </c>
      <c r="AF66" s="130"/>
      <c r="AG66" s="145"/>
      <c r="AI66" s="22"/>
      <c r="AJ66" s="84" t="str">
        <f>C76</f>
        <v>KORELEC FLORJANA</v>
      </c>
      <c r="AK66" s="84" t="str">
        <f>B74</f>
        <v>TREBNJE</v>
      </c>
      <c r="AL66" s="10">
        <f>I76+O76</f>
        <v>53</v>
      </c>
      <c r="AM66" s="10">
        <f>W76+AC76</f>
        <v>38</v>
      </c>
      <c r="AN66" s="25">
        <f t="shared" si="42"/>
        <v>91</v>
      </c>
      <c r="AO66" s="105">
        <f>AG76</f>
        <v>3</v>
      </c>
    </row>
    <row r="67" spans="1:41" ht="15" customHeight="1" x14ac:dyDescent="0.25">
      <c r="A67" s="121"/>
      <c r="B67" s="110">
        <v>1</v>
      </c>
      <c r="C67" s="80" t="s">
        <v>153</v>
      </c>
      <c r="D67" s="68">
        <v>8</v>
      </c>
      <c r="E67" s="65">
        <v>6</v>
      </c>
      <c r="F67" s="65">
        <v>7</v>
      </c>
      <c r="G67" s="65">
        <v>6</v>
      </c>
      <c r="H67" s="65">
        <v>4</v>
      </c>
      <c r="I67" s="48">
        <f>SUM(D67:H67)</f>
        <v>31</v>
      </c>
      <c r="J67" s="65">
        <v>7</v>
      </c>
      <c r="K67" s="65">
        <v>2</v>
      </c>
      <c r="L67" s="65">
        <v>8</v>
      </c>
      <c r="M67" s="65">
        <v>1</v>
      </c>
      <c r="N67" s="65">
        <v>3</v>
      </c>
      <c r="O67" s="51">
        <f>SUM(J67:N67)</f>
        <v>21</v>
      </c>
      <c r="P67" s="64">
        <f>COUNTIF(D67:H67,0)+COUNTIF(J67:N67,0)</f>
        <v>0</v>
      </c>
      <c r="Q67" s="71">
        <f t="shared" ref="Q67:Q71" si="44">SUM(I67,O67)</f>
        <v>52</v>
      </c>
      <c r="R67" s="68">
        <v>7</v>
      </c>
      <c r="S67" s="65">
        <v>5</v>
      </c>
      <c r="T67" s="65">
        <v>6</v>
      </c>
      <c r="U67" s="65">
        <v>3</v>
      </c>
      <c r="V67" s="65">
        <v>7</v>
      </c>
      <c r="W67" s="54">
        <f>SUM(R67:V67)</f>
        <v>28</v>
      </c>
      <c r="X67" s="65">
        <v>5</v>
      </c>
      <c r="Y67" s="65">
        <v>0</v>
      </c>
      <c r="Z67" s="65">
        <v>3</v>
      </c>
      <c r="AA67" s="65">
        <v>1</v>
      </c>
      <c r="AB67" s="65">
        <v>8</v>
      </c>
      <c r="AC67" s="56">
        <f>SUM(X67:AB67)</f>
        <v>17</v>
      </c>
      <c r="AD67" s="64">
        <f>COUNTIF(R67:V67,0)+COUNTIF(X67:AB67,0)</f>
        <v>1</v>
      </c>
      <c r="AE67" s="58">
        <f t="shared" ref="AE67:AE68" si="45">SUM(W67,AC67)</f>
        <v>45</v>
      </c>
      <c r="AF67" s="59">
        <f>I67+O67+W67+AC67</f>
        <v>97</v>
      </c>
      <c r="AG67" s="74">
        <f>P67+AD67</f>
        <v>1</v>
      </c>
      <c r="AI67" s="26"/>
      <c r="AJ67" s="23" t="str">
        <f>C77</f>
        <v>GOGNJAVEC MILENA</v>
      </c>
      <c r="AK67" s="23" t="str">
        <f>B74</f>
        <v>TREBNJE</v>
      </c>
      <c r="AL67" s="7">
        <f>I77+O77</f>
        <v>51</v>
      </c>
      <c r="AM67" s="7">
        <f>W77+AC77</f>
        <v>45</v>
      </c>
      <c r="AN67" s="9">
        <f t="shared" ref="AN67:AN71" si="46">SUM(AL67:AM67)</f>
        <v>96</v>
      </c>
      <c r="AO67" s="105">
        <f t="shared" ref="AO67:AO70" si="47">AG77</f>
        <v>2</v>
      </c>
    </row>
    <row r="68" spans="1:41" ht="15" customHeight="1" x14ac:dyDescent="0.25">
      <c r="A68" s="121"/>
      <c r="B68" s="111">
        <v>2</v>
      </c>
      <c r="C68" s="81" t="s">
        <v>154</v>
      </c>
      <c r="D68" s="69">
        <v>6</v>
      </c>
      <c r="E68" s="66">
        <v>7</v>
      </c>
      <c r="F68" s="66">
        <v>6</v>
      </c>
      <c r="G68" s="66">
        <v>6</v>
      </c>
      <c r="H68" s="66">
        <v>5</v>
      </c>
      <c r="I68" s="48">
        <f>SUM(D68:H68)</f>
        <v>30</v>
      </c>
      <c r="J68" s="66">
        <v>7</v>
      </c>
      <c r="K68" s="66">
        <v>2</v>
      </c>
      <c r="L68" s="66">
        <v>7</v>
      </c>
      <c r="M68" s="66">
        <v>1</v>
      </c>
      <c r="N68" s="66">
        <v>1</v>
      </c>
      <c r="O68" s="51">
        <f>SUM(J68:N68)</f>
        <v>18</v>
      </c>
      <c r="P68" s="64">
        <f t="shared" ref="P68:P71" si="48">COUNTIF(D68:H68,0)+COUNTIF(J68:N68,0)</f>
        <v>0</v>
      </c>
      <c r="Q68" s="71">
        <f t="shared" si="44"/>
        <v>48</v>
      </c>
      <c r="R68" s="69">
        <v>4</v>
      </c>
      <c r="S68" s="66">
        <v>6</v>
      </c>
      <c r="T68" s="66">
        <v>5</v>
      </c>
      <c r="U68" s="66">
        <v>3</v>
      </c>
      <c r="V68" s="66">
        <v>5</v>
      </c>
      <c r="W68" s="54">
        <f>SUM(R68:V68)</f>
        <v>23</v>
      </c>
      <c r="X68" s="66">
        <v>4</v>
      </c>
      <c r="Y68" s="66">
        <v>1</v>
      </c>
      <c r="Z68" s="66">
        <v>2</v>
      </c>
      <c r="AA68" s="66">
        <v>1</v>
      </c>
      <c r="AB68" s="66">
        <v>1</v>
      </c>
      <c r="AC68" s="56">
        <f>SUM(X68:AB68)</f>
        <v>9</v>
      </c>
      <c r="AD68" s="64">
        <f t="shared" ref="AD68:AD71" si="49">COUNTIF(R68:V68,0)+COUNTIF(X68:AB68,0)</f>
        <v>0</v>
      </c>
      <c r="AE68" s="58">
        <f t="shared" si="45"/>
        <v>32</v>
      </c>
      <c r="AF68" s="60">
        <f>I68+O68+W68+AC68</f>
        <v>80</v>
      </c>
      <c r="AG68" s="74">
        <f>P68+AD68</f>
        <v>0</v>
      </c>
      <c r="AI68" s="26"/>
      <c r="AJ68" s="23" t="str">
        <f>C78</f>
        <v>KOZLEVČAR DANI</v>
      </c>
      <c r="AK68" s="23" t="str">
        <f>B74</f>
        <v>TREBNJE</v>
      </c>
      <c r="AL68" s="7">
        <f>I78+O78</f>
        <v>42</v>
      </c>
      <c r="AM68" s="7">
        <f>W78+AC78</f>
        <v>46</v>
      </c>
      <c r="AN68" s="9">
        <f t="shared" si="46"/>
        <v>88</v>
      </c>
      <c r="AO68" s="105">
        <f t="shared" si="47"/>
        <v>2</v>
      </c>
    </row>
    <row r="69" spans="1:41" ht="15" customHeight="1" x14ac:dyDescent="0.25">
      <c r="A69" s="121"/>
      <c r="B69" s="111">
        <v>3</v>
      </c>
      <c r="C69" s="81" t="s">
        <v>202</v>
      </c>
      <c r="D69" s="69">
        <v>7</v>
      </c>
      <c r="E69" s="66">
        <v>5</v>
      </c>
      <c r="F69" s="66">
        <v>6</v>
      </c>
      <c r="G69" s="66">
        <v>6</v>
      </c>
      <c r="H69" s="66">
        <v>6</v>
      </c>
      <c r="I69" s="48">
        <f>SUM(D69:H69)</f>
        <v>30</v>
      </c>
      <c r="J69" s="66">
        <v>4</v>
      </c>
      <c r="K69" s="66">
        <v>1</v>
      </c>
      <c r="L69" s="66">
        <v>1</v>
      </c>
      <c r="M69" s="66">
        <v>1</v>
      </c>
      <c r="N69" s="66">
        <v>1</v>
      </c>
      <c r="O69" s="51">
        <f>SUM(J69:N69)</f>
        <v>8</v>
      </c>
      <c r="P69" s="64">
        <f t="shared" si="48"/>
        <v>0</v>
      </c>
      <c r="Q69" s="71">
        <f t="shared" si="44"/>
        <v>38</v>
      </c>
      <c r="R69" s="69">
        <v>4</v>
      </c>
      <c r="S69" s="66">
        <v>5</v>
      </c>
      <c r="T69" s="66">
        <v>5</v>
      </c>
      <c r="U69" s="66">
        <v>7</v>
      </c>
      <c r="V69" s="66">
        <v>7</v>
      </c>
      <c r="W69" s="54">
        <f>SUM(R69:V69)</f>
        <v>28</v>
      </c>
      <c r="X69" s="66">
        <v>6</v>
      </c>
      <c r="Y69" s="66">
        <v>1</v>
      </c>
      <c r="Z69" s="66">
        <v>1</v>
      </c>
      <c r="AA69" s="66">
        <v>0</v>
      </c>
      <c r="AB69" s="66">
        <v>0</v>
      </c>
      <c r="AC69" s="56">
        <f>SUM(X69:AB69)</f>
        <v>8</v>
      </c>
      <c r="AD69" s="64">
        <f t="shared" si="49"/>
        <v>2</v>
      </c>
      <c r="AE69" s="58">
        <f>SUM(W69,AC69)</f>
        <v>36</v>
      </c>
      <c r="AF69" s="60">
        <f>I69+O69+W69+AC69</f>
        <v>74</v>
      </c>
      <c r="AG69" s="74">
        <f>P69+AD69</f>
        <v>2</v>
      </c>
      <c r="AI69" s="26"/>
      <c r="AJ69" s="23" t="str">
        <f>C79</f>
        <v>MARINČIČ LOJZKA</v>
      </c>
      <c r="AK69" s="23" t="str">
        <f>B74</f>
        <v>TREBNJE</v>
      </c>
      <c r="AL69" s="7">
        <f>I79+O79</f>
        <v>27</v>
      </c>
      <c r="AM69" s="7">
        <f>W79+AC79</f>
        <v>45</v>
      </c>
      <c r="AN69" s="9">
        <f t="shared" si="46"/>
        <v>72</v>
      </c>
      <c r="AO69" s="105">
        <f t="shared" si="47"/>
        <v>0</v>
      </c>
    </row>
    <row r="70" spans="1:41" ht="15" customHeight="1" thickBot="1" x14ac:dyDescent="0.3">
      <c r="A70" s="121"/>
      <c r="B70" s="111">
        <v>4</v>
      </c>
      <c r="C70" s="81" t="s">
        <v>155</v>
      </c>
      <c r="D70" s="69">
        <v>7</v>
      </c>
      <c r="E70" s="66">
        <v>7</v>
      </c>
      <c r="F70" s="66">
        <v>8</v>
      </c>
      <c r="G70" s="66">
        <v>6</v>
      </c>
      <c r="H70" s="66">
        <v>7</v>
      </c>
      <c r="I70" s="49">
        <f>SUM(D70:H70)</f>
        <v>35</v>
      </c>
      <c r="J70" s="66">
        <v>7</v>
      </c>
      <c r="K70" s="66">
        <v>1</v>
      </c>
      <c r="L70" s="66">
        <v>1</v>
      </c>
      <c r="M70" s="66">
        <v>7</v>
      </c>
      <c r="N70" s="66">
        <v>1</v>
      </c>
      <c r="O70" s="52">
        <f>SUM(J70:N70)</f>
        <v>17</v>
      </c>
      <c r="P70" s="64">
        <f t="shared" si="48"/>
        <v>0</v>
      </c>
      <c r="Q70" s="71">
        <f t="shared" si="44"/>
        <v>52</v>
      </c>
      <c r="R70" s="69">
        <v>6</v>
      </c>
      <c r="S70" s="66">
        <v>6</v>
      </c>
      <c r="T70" s="66">
        <v>6</v>
      </c>
      <c r="U70" s="66">
        <v>6</v>
      </c>
      <c r="V70" s="66">
        <v>5</v>
      </c>
      <c r="W70" s="54">
        <f>SUM(R70:V70)</f>
        <v>29</v>
      </c>
      <c r="X70" s="66">
        <v>7</v>
      </c>
      <c r="Y70" s="66">
        <v>2</v>
      </c>
      <c r="Z70" s="66">
        <v>6</v>
      </c>
      <c r="AA70" s="66">
        <v>1</v>
      </c>
      <c r="AB70" s="66">
        <v>1</v>
      </c>
      <c r="AC70" s="56">
        <f>SUM(X70:AB70)</f>
        <v>17</v>
      </c>
      <c r="AD70" s="64">
        <f t="shared" si="49"/>
        <v>0</v>
      </c>
      <c r="AE70" s="61">
        <f t="shared" ref="AE70" si="50">SUM(W70,AC70)</f>
        <v>46</v>
      </c>
      <c r="AF70" s="60">
        <f>I70+O70+W70+AC70</f>
        <v>98</v>
      </c>
      <c r="AG70" s="74">
        <f>P70+AD70</f>
        <v>0</v>
      </c>
      <c r="AI70" s="85"/>
      <c r="AJ70" s="86" t="str">
        <f>C80</f>
        <v>ZUPANČIČ ALBINA</v>
      </c>
      <c r="AK70" s="86" t="str">
        <f>B74</f>
        <v>TREBNJE</v>
      </c>
      <c r="AL70" s="88">
        <f>I80+O80</f>
        <v>41</v>
      </c>
      <c r="AM70" s="88">
        <f>W80+AC80</f>
        <v>48</v>
      </c>
      <c r="AN70" s="89">
        <f t="shared" si="46"/>
        <v>89</v>
      </c>
      <c r="AO70" s="105">
        <f t="shared" si="47"/>
        <v>0</v>
      </c>
    </row>
    <row r="71" spans="1:41" ht="15" customHeight="1" thickBot="1" x14ac:dyDescent="0.3">
      <c r="A71" s="122"/>
      <c r="B71" s="112">
        <v>5</v>
      </c>
      <c r="C71" s="82"/>
      <c r="D71" s="70"/>
      <c r="E71" s="67"/>
      <c r="F71" s="67"/>
      <c r="G71" s="67"/>
      <c r="H71" s="67"/>
      <c r="I71" s="50">
        <f>SUM(D71:H71)</f>
        <v>0</v>
      </c>
      <c r="J71" s="67"/>
      <c r="K71" s="67"/>
      <c r="L71" s="67"/>
      <c r="M71" s="67"/>
      <c r="N71" s="67"/>
      <c r="O71" s="53">
        <f>SUM(J71:N71)</f>
        <v>0</v>
      </c>
      <c r="P71" s="64">
        <f t="shared" si="48"/>
        <v>0</v>
      </c>
      <c r="Q71" s="72">
        <f t="shared" si="44"/>
        <v>0</v>
      </c>
      <c r="R71" s="70"/>
      <c r="S71" s="67"/>
      <c r="T71" s="67"/>
      <c r="U71" s="67"/>
      <c r="V71" s="67"/>
      <c r="W71" s="55">
        <f>SUM(R71:V71)</f>
        <v>0</v>
      </c>
      <c r="X71" s="67"/>
      <c r="Y71" s="67"/>
      <c r="Z71" s="67"/>
      <c r="AA71" s="67"/>
      <c r="AB71" s="67"/>
      <c r="AC71" s="57">
        <f>SUM(X71:AB71)</f>
        <v>0</v>
      </c>
      <c r="AD71" s="64">
        <f t="shared" si="49"/>
        <v>0</v>
      </c>
      <c r="AE71" s="62">
        <f>SUM(W71,AC71)</f>
        <v>0</v>
      </c>
      <c r="AF71" s="63">
        <f>I71+O71+W71+AC71</f>
        <v>0</v>
      </c>
      <c r="AG71" s="75">
        <f>P71+AD71</f>
        <v>0</v>
      </c>
      <c r="AI71" s="22"/>
      <c r="AJ71" s="84" t="str">
        <f>C85</f>
        <v>BOŽIČ MARTINA</v>
      </c>
      <c r="AK71" s="84" t="str">
        <f>B83</f>
        <v>STRAŽA</v>
      </c>
      <c r="AL71" s="10">
        <f>I85+O85</f>
        <v>48</v>
      </c>
      <c r="AM71" s="10">
        <f>W85+AC85</f>
        <v>46</v>
      </c>
      <c r="AN71" s="25">
        <f t="shared" si="46"/>
        <v>94</v>
      </c>
      <c r="AO71" s="105">
        <f>AG85</f>
        <v>0</v>
      </c>
    </row>
    <row r="72" spans="1:41" ht="15" customHeight="1" thickBot="1" x14ac:dyDescent="0.3">
      <c r="A72" s="11"/>
      <c r="B72" s="12"/>
      <c r="C72" s="13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7"/>
      <c r="Q72" s="77">
        <f>SUM(Q67:Q71)-MIN(Q67:Q71)</f>
        <v>190</v>
      </c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79"/>
      <c r="AE72" s="78">
        <f>SUM(AE67:AE71)-MIN(AE67:AE71)</f>
        <v>159</v>
      </c>
      <c r="AF72" s="76">
        <f>Q72+AE72</f>
        <v>349</v>
      </c>
      <c r="AG72" s="73">
        <f>SUM(AG67:AG71)</f>
        <v>3</v>
      </c>
      <c r="AI72" s="26"/>
      <c r="AJ72" s="23" t="str">
        <f>C86</f>
        <v>ŠTAJDOHAR ANICA</v>
      </c>
      <c r="AK72" s="23" t="str">
        <f>B83</f>
        <v>STRAŽA</v>
      </c>
      <c r="AL72" s="7">
        <f>I86+O86</f>
        <v>51</v>
      </c>
      <c r="AM72" s="7">
        <f>W86+AC86</f>
        <v>48</v>
      </c>
      <c r="AN72" s="9">
        <f t="shared" ref="AN72:AN85" si="51">SUM(AL72:AM72)</f>
        <v>99</v>
      </c>
      <c r="AO72" s="105">
        <f t="shared" ref="AO72:AO75" si="52">AG86</f>
        <v>0</v>
      </c>
    </row>
    <row r="73" spans="1:41" ht="15" customHeight="1" thickBot="1" x14ac:dyDescent="0.3">
      <c r="A73" s="11"/>
      <c r="B73" s="11"/>
      <c r="C73" s="13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I73" s="26"/>
      <c r="AJ73" s="23" t="str">
        <f>C87</f>
        <v>KOZAN VIKA</v>
      </c>
      <c r="AK73" s="23" t="str">
        <f>B83</f>
        <v>STRAŽA</v>
      </c>
      <c r="AL73" s="7">
        <f>I87+O87</f>
        <v>44</v>
      </c>
      <c r="AM73" s="7">
        <f>W87+AC87</f>
        <v>43</v>
      </c>
      <c r="AN73" s="9">
        <f t="shared" si="51"/>
        <v>87</v>
      </c>
      <c r="AO73" s="105">
        <f t="shared" si="52"/>
        <v>0</v>
      </c>
    </row>
    <row r="74" spans="1:41" ht="15" customHeight="1" x14ac:dyDescent="0.25">
      <c r="A74" s="120">
        <v>9</v>
      </c>
      <c r="B74" s="123" t="s">
        <v>156</v>
      </c>
      <c r="C74" s="124"/>
      <c r="D74" s="140" t="s">
        <v>1</v>
      </c>
      <c r="E74" s="127"/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127"/>
      <c r="Q74" s="128"/>
      <c r="R74" s="141" t="s">
        <v>2</v>
      </c>
      <c r="S74" s="142"/>
      <c r="T74" s="142"/>
      <c r="U74" s="142"/>
      <c r="V74" s="142"/>
      <c r="W74" s="142"/>
      <c r="X74" s="142"/>
      <c r="Y74" s="142"/>
      <c r="Z74" s="142"/>
      <c r="AA74" s="142"/>
      <c r="AB74" s="142"/>
      <c r="AC74" s="142"/>
      <c r="AD74" s="142"/>
      <c r="AE74" s="143"/>
      <c r="AF74" s="129" t="s">
        <v>7</v>
      </c>
      <c r="AG74" s="144" t="s">
        <v>17</v>
      </c>
      <c r="AI74" s="26"/>
      <c r="AJ74" s="23" t="str">
        <f>C88</f>
        <v>PIŠKUR JOŽICA</v>
      </c>
      <c r="AK74" s="23" t="str">
        <f>B83</f>
        <v>STRAŽA</v>
      </c>
      <c r="AL74" s="7">
        <f>I88+O88</f>
        <v>48</v>
      </c>
      <c r="AM74" s="7">
        <f>W88+AC88</f>
        <v>41</v>
      </c>
      <c r="AN74" s="9">
        <f t="shared" si="51"/>
        <v>89</v>
      </c>
      <c r="AO74" s="105">
        <f t="shared" si="52"/>
        <v>0</v>
      </c>
    </row>
    <row r="75" spans="1:41" ht="15" customHeight="1" thickBot="1" x14ac:dyDescent="0.3">
      <c r="A75" s="121"/>
      <c r="B75" s="125"/>
      <c r="C75" s="126"/>
      <c r="D75" s="134" t="s">
        <v>4</v>
      </c>
      <c r="E75" s="134"/>
      <c r="F75" s="134"/>
      <c r="G75" s="134"/>
      <c r="H75" s="135"/>
      <c r="I75" s="2" t="s">
        <v>5</v>
      </c>
      <c r="J75" s="139" t="s">
        <v>6</v>
      </c>
      <c r="K75" s="134"/>
      <c r="L75" s="134"/>
      <c r="M75" s="134"/>
      <c r="N75" s="135"/>
      <c r="O75" s="3" t="s">
        <v>5</v>
      </c>
      <c r="P75" s="44">
        <v>0</v>
      </c>
      <c r="Q75" s="107" t="s">
        <v>107</v>
      </c>
      <c r="R75" s="134" t="s">
        <v>4</v>
      </c>
      <c r="S75" s="134"/>
      <c r="T75" s="134"/>
      <c r="U75" s="134"/>
      <c r="V75" s="135"/>
      <c r="W75" s="46" t="s">
        <v>5</v>
      </c>
      <c r="X75" s="139" t="s">
        <v>6</v>
      </c>
      <c r="Y75" s="134"/>
      <c r="Z75" s="134"/>
      <c r="AA75" s="134"/>
      <c r="AB75" s="135"/>
      <c r="AC75" s="47" t="s">
        <v>5</v>
      </c>
      <c r="AD75" s="44">
        <v>0</v>
      </c>
      <c r="AE75" s="108" t="s">
        <v>108</v>
      </c>
      <c r="AF75" s="130"/>
      <c r="AG75" s="145"/>
      <c r="AI75" s="85"/>
      <c r="AJ75" s="86" t="str">
        <f>C89</f>
        <v>TURK ZVONKA</v>
      </c>
      <c r="AK75" s="86" t="str">
        <f>B83</f>
        <v>STRAŽA</v>
      </c>
      <c r="AL75" s="88">
        <f>I89+O89</f>
        <v>52</v>
      </c>
      <c r="AM75" s="88">
        <f>W89+AC89</f>
        <v>40</v>
      </c>
      <c r="AN75" s="89">
        <f t="shared" si="51"/>
        <v>92</v>
      </c>
      <c r="AO75" s="105">
        <f t="shared" si="52"/>
        <v>0</v>
      </c>
    </row>
    <row r="76" spans="1:41" ht="15" customHeight="1" x14ac:dyDescent="0.25">
      <c r="A76" s="121"/>
      <c r="B76" s="110">
        <v>1</v>
      </c>
      <c r="C76" s="80" t="s">
        <v>157</v>
      </c>
      <c r="D76" s="68">
        <v>4</v>
      </c>
      <c r="E76" s="65">
        <v>5</v>
      </c>
      <c r="F76" s="65">
        <v>7</v>
      </c>
      <c r="G76" s="65">
        <v>8</v>
      </c>
      <c r="H76" s="65">
        <v>3</v>
      </c>
      <c r="I76" s="48">
        <f>SUM(D76:H76)</f>
        <v>27</v>
      </c>
      <c r="J76" s="65">
        <v>8</v>
      </c>
      <c r="K76" s="65">
        <v>1</v>
      </c>
      <c r="L76" s="65">
        <v>7</v>
      </c>
      <c r="M76" s="65">
        <v>2</v>
      </c>
      <c r="N76" s="65">
        <v>8</v>
      </c>
      <c r="O76" s="51">
        <f>SUM(J76:N76)</f>
        <v>26</v>
      </c>
      <c r="P76" s="64">
        <f>COUNTIF(D76:H76,0)+COUNTIF(J76:N76,0)</f>
        <v>0</v>
      </c>
      <c r="Q76" s="71">
        <f t="shared" ref="Q76:Q80" si="53">SUM(I76,O76)</f>
        <v>53</v>
      </c>
      <c r="R76" s="68">
        <v>8</v>
      </c>
      <c r="S76" s="65">
        <v>5</v>
      </c>
      <c r="T76" s="65">
        <v>8</v>
      </c>
      <c r="U76" s="65">
        <v>3</v>
      </c>
      <c r="V76" s="65">
        <v>7</v>
      </c>
      <c r="W76" s="54">
        <f>SUM(R76:V76)</f>
        <v>31</v>
      </c>
      <c r="X76" s="65">
        <v>4</v>
      </c>
      <c r="Y76" s="65">
        <v>3</v>
      </c>
      <c r="Z76" s="65">
        <v>0</v>
      </c>
      <c r="AA76" s="65">
        <v>0</v>
      </c>
      <c r="AB76" s="65">
        <v>0</v>
      </c>
      <c r="AC76" s="56">
        <f>SUM(X76:AB76)</f>
        <v>7</v>
      </c>
      <c r="AD76" s="64">
        <f>COUNTIF(R76:V76,0)+COUNTIF(X76:AB76,0)</f>
        <v>3</v>
      </c>
      <c r="AE76" s="58">
        <f t="shared" ref="AE76:AE77" si="54">SUM(W76,AC76)</f>
        <v>38</v>
      </c>
      <c r="AF76" s="59">
        <f>I76+O76+W76+AC76</f>
        <v>91</v>
      </c>
      <c r="AG76" s="74">
        <f>P76+AD76</f>
        <v>3</v>
      </c>
      <c r="AI76" s="22"/>
      <c r="AJ76" s="84" t="str">
        <f>C94</f>
        <v>STEGNER OLGA</v>
      </c>
      <c r="AK76" s="84" t="str">
        <f>B92</f>
        <v>VELIKI GABER</v>
      </c>
      <c r="AL76" s="10">
        <f>I94+O94</f>
        <v>40</v>
      </c>
      <c r="AM76" s="10">
        <f>W94+AC94</f>
        <v>40</v>
      </c>
      <c r="AN76" s="25">
        <f t="shared" si="51"/>
        <v>80</v>
      </c>
      <c r="AO76" s="105">
        <f>AG94</f>
        <v>2</v>
      </c>
    </row>
    <row r="77" spans="1:41" ht="15" customHeight="1" x14ac:dyDescent="0.25">
      <c r="A77" s="121"/>
      <c r="B77" s="111">
        <v>2</v>
      </c>
      <c r="C77" s="81" t="s">
        <v>158</v>
      </c>
      <c r="D77" s="69">
        <v>8</v>
      </c>
      <c r="E77" s="66">
        <v>8</v>
      </c>
      <c r="F77" s="66">
        <v>3</v>
      </c>
      <c r="G77" s="66">
        <v>8</v>
      </c>
      <c r="H77" s="66">
        <v>8</v>
      </c>
      <c r="I77" s="48">
        <f>SUM(D77:H77)</f>
        <v>35</v>
      </c>
      <c r="J77" s="66">
        <v>3</v>
      </c>
      <c r="K77" s="66">
        <v>5</v>
      </c>
      <c r="L77" s="66">
        <v>1</v>
      </c>
      <c r="M77" s="66">
        <v>7</v>
      </c>
      <c r="N77" s="66">
        <v>0</v>
      </c>
      <c r="O77" s="51">
        <f>SUM(J77:N77)</f>
        <v>16</v>
      </c>
      <c r="P77" s="64">
        <f t="shared" ref="P77:P80" si="55">COUNTIF(D77:H77,0)+COUNTIF(J77:N77,0)</f>
        <v>1</v>
      </c>
      <c r="Q77" s="71">
        <f t="shared" si="53"/>
        <v>51</v>
      </c>
      <c r="R77" s="69">
        <v>8</v>
      </c>
      <c r="S77" s="66">
        <v>6</v>
      </c>
      <c r="T77" s="66">
        <v>6</v>
      </c>
      <c r="U77" s="66">
        <v>8</v>
      </c>
      <c r="V77" s="66">
        <v>3</v>
      </c>
      <c r="W77" s="54">
        <f>SUM(R77:V77)</f>
        <v>31</v>
      </c>
      <c r="X77" s="66">
        <v>7</v>
      </c>
      <c r="Y77" s="66">
        <v>0</v>
      </c>
      <c r="Z77" s="66">
        <v>1</v>
      </c>
      <c r="AA77" s="66">
        <v>1</v>
      </c>
      <c r="AB77" s="66">
        <v>5</v>
      </c>
      <c r="AC77" s="56">
        <f>SUM(X77:AB77)</f>
        <v>14</v>
      </c>
      <c r="AD77" s="64">
        <f t="shared" ref="AD77:AD80" si="56">COUNTIF(R77:V77,0)+COUNTIF(X77:AB77,0)</f>
        <v>1</v>
      </c>
      <c r="AE77" s="58">
        <f t="shared" si="54"/>
        <v>45</v>
      </c>
      <c r="AF77" s="60">
        <f>I77+O77+W77+AC77</f>
        <v>96</v>
      </c>
      <c r="AG77" s="74">
        <f>P77+AD77</f>
        <v>2</v>
      </c>
      <c r="AI77" s="26"/>
      <c r="AJ77" s="23" t="str">
        <f>C95</f>
        <v>MAROLT FRANCKA</v>
      </c>
      <c r="AK77" s="23" t="str">
        <f>B92</f>
        <v>VELIKI GABER</v>
      </c>
      <c r="AL77" s="7">
        <f>I95+O95</f>
        <v>35</v>
      </c>
      <c r="AM77" s="7">
        <f>W95+AC95</f>
        <v>34</v>
      </c>
      <c r="AN77" s="9">
        <f t="shared" si="51"/>
        <v>69</v>
      </c>
      <c r="AO77" s="105">
        <f t="shared" ref="AO77:AO80" si="57">AG95</f>
        <v>1</v>
      </c>
    </row>
    <row r="78" spans="1:41" ht="15" customHeight="1" x14ac:dyDescent="0.25">
      <c r="A78" s="121"/>
      <c r="B78" s="111">
        <v>3</v>
      </c>
      <c r="C78" s="81" t="s">
        <v>159</v>
      </c>
      <c r="D78" s="69">
        <v>7</v>
      </c>
      <c r="E78" s="66">
        <v>5</v>
      </c>
      <c r="F78" s="66">
        <v>6</v>
      </c>
      <c r="G78" s="66">
        <v>3</v>
      </c>
      <c r="H78" s="66">
        <v>4</v>
      </c>
      <c r="I78" s="48">
        <f>SUM(D78:H78)</f>
        <v>25</v>
      </c>
      <c r="J78" s="66">
        <v>4</v>
      </c>
      <c r="K78" s="66">
        <v>4</v>
      </c>
      <c r="L78" s="66">
        <v>1</v>
      </c>
      <c r="M78" s="66">
        <v>7</v>
      </c>
      <c r="N78" s="66">
        <v>1</v>
      </c>
      <c r="O78" s="51">
        <f>SUM(J78:N78)</f>
        <v>17</v>
      </c>
      <c r="P78" s="64">
        <f t="shared" si="55"/>
        <v>0</v>
      </c>
      <c r="Q78" s="71">
        <f t="shared" si="53"/>
        <v>42</v>
      </c>
      <c r="R78" s="69">
        <v>9</v>
      </c>
      <c r="S78" s="66">
        <v>6</v>
      </c>
      <c r="T78" s="66">
        <v>8</v>
      </c>
      <c r="U78" s="66">
        <v>7</v>
      </c>
      <c r="V78" s="66">
        <v>8</v>
      </c>
      <c r="W78" s="54">
        <f>SUM(R78:V78)</f>
        <v>38</v>
      </c>
      <c r="X78" s="66">
        <v>5</v>
      </c>
      <c r="Y78" s="66">
        <v>1</v>
      </c>
      <c r="Z78" s="66">
        <v>2</v>
      </c>
      <c r="AA78" s="66">
        <v>0</v>
      </c>
      <c r="AB78" s="66">
        <v>0</v>
      </c>
      <c r="AC78" s="56">
        <f>SUM(X78:AB78)</f>
        <v>8</v>
      </c>
      <c r="AD78" s="64">
        <f t="shared" si="56"/>
        <v>2</v>
      </c>
      <c r="AE78" s="58">
        <f>SUM(W78,AC78)</f>
        <v>46</v>
      </c>
      <c r="AF78" s="60">
        <f>I78+O78+W78+AC78</f>
        <v>88</v>
      </c>
      <c r="AG78" s="74">
        <f>P78+AD78</f>
        <v>2</v>
      </c>
      <c r="AI78" s="26"/>
      <c r="AJ78" s="23" t="str">
        <f>C96</f>
        <v>ŠTAMCAR JULKA</v>
      </c>
      <c r="AK78" s="23" t="str">
        <f>B92</f>
        <v>VELIKI GABER</v>
      </c>
      <c r="AL78" s="7">
        <f>I96+O96</f>
        <v>43</v>
      </c>
      <c r="AM78" s="7">
        <f>W96+AC96</f>
        <v>47</v>
      </c>
      <c r="AN78" s="9">
        <f t="shared" si="51"/>
        <v>90</v>
      </c>
      <c r="AO78" s="105">
        <f t="shared" si="57"/>
        <v>0</v>
      </c>
    </row>
    <row r="79" spans="1:41" ht="15" customHeight="1" x14ac:dyDescent="0.25">
      <c r="A79" s="121"/>
      <c r="B79" s="111">
        <v>4</v>
      </c>
      <c r="C79" s="81" t="s">
        <v>201</v>
      </c>
      <c r="D79" s="69">
        <v>5</v>
      </c>
      <c r="E79" s="66">
        <v>5</v>
      </c>
      <c r="F79" s="66">
        <v>2</v>
      </c>
      <c r="G79" s="66">
        <v>4</v>
      </c>
      <c r="H79" s="66">
        <v>3</v>
      </c>
      <c r="I79" s="49">
        <f>SUM(D79:H79)</f>
        <v>19</v>
      </c>
      <c r="J79" s="66">
        <v>4</v>
      </c>
      <c r="K79" s="66">
        <v>1</v>
      </c>
      <c r="L79" s="66">
        <v>1</v>
      </c>
      <c r="M79" s="66">
        <v>1</v>
      </c>
      <c r="N79" s="66">
        <v>1</v>
      </c>
      <c r="O79" s="52">
        <f>SUM(J79:N79)</f>
        <v>8</v>
      </c>
      <c r="P79" s="64">
        <f t="shared" si="55"/>
        <v>0</v>
      </c>
      <c r="Q79" s="71">
        <f t="shared" si="53"/>
        <v>27</v>
      </c>
      <c r="R79" s="69">
        <v>6</v>
      </c>
      <c r="S79" s="66">
        <v>6</v>
      </c>
      <c r="T79" s="66">
        <v>7</v>
      </c>
      <c r="U79" s="66">
        <v>5</v>
      </c>
      <c r="V79" s="66">
        <v>7</v>
      </c>
      <c r="W79" s="54">
        <f>SUM(R79:V79)</f>
        <v>31</v>
      </c>
      <c r="X79" s="66">
        <v>6</v>
      </c>
      <c r="Y79" s="66">
        <v>1</v>
      </c>
      <c r="Z79" s="66">
        <v>1</v>
      </c>
      <c r="AA79" s="66">
        <v>1</v>
      </c>
      <c r="AB79" s="66">
        <v>5</v>
      </c>
      <c r="AC79" s="56">
        <f>SUM(X79:AB79)</f>
        <v>14</v>
      </c>
      <c r="AD79" s="64">
        <f t="shared" si="56"/>
        <v>0</v>
      </c>
      <c r="AE79" s="61">
        <f t="shared" ref="AE79" si="58">SUM(W79,AC79)</f>
        <v>45</v>
      </c>
      <c r="AF79" s="60">
        <f>I79+O79+W79+AC79</f>
        <v>72</v>
      </c>
      <c r="AG79" s="74">
        <f>P79+AD79</f>
        <v>0</v>
      </c>
      <c r="AI79" s="26"/>
      <c r="AJ79" s="23" t="str">
        <f>C97</f>
        <v>FILIPIČ MARIJA</v>
      </c>
      <c r="AK79" s="23" t="str">
        <f>B92</f>
        <v>VELIKI GABER</v>
      </c>
      <c r="AL79" s="7">
        <f>I97+O97</f>
        <v>45</v>
      </c>
      <c r="AM79" s="7">
        <f>W97+AC97</f>
        <v>39</v>
      </c>
      <c r="AN79" s="9">
        <f t="shared" si="51"/>
        <v>84</v>
      </c>
      <c r="AO79" s="105">
        <f t="shared" si="57"/>
        <v>3</v>
      </c>
    </row>
    <row r="80" spans="1:41" ht="15" customHeight="1" thickBot="1" x14ac:dyDescent="0.3">
      <c r="A80" s="122"/>
      <c r="B80" s="112">
        <v>5</v>
      </c>
      <c r="C80" s="82" t="s">
        <v>160</v>
      </c>
      <c r="D80" s="70">
        <v>4</v>
      </c>
      <c r="E80" s="67">
        <v>5</v>
      </c>
      <c r="F80" s="67">
        <v>5</v>
      </c>
      <c r="G80" s="67">
        <v>4</v>
      </c>
      <c r="H80" s="67">
        <v>7</v>
      </c>
      <c r="I80" s="50">
        <f>SUM(D80:H80)</f>
        <v>25</v>
      </c>
      <c r="J80" s="67">
        <v>3</v>
      </c>
      <c r="K80" s="67">
        <v>4</v>
      </c>
      <c r="L80" s="67">
        <v>2</v>
      </c>
      <c r="M80" s="67">
        <v>4</v>
      </c>
      <c r="N80" s="67">
        <v>3</v>
      </c>
      <c r="O80" s="53">
        <f>SUM(J80:N80)</f>
        <v>16</v>
      </c>
      <c r="P80" s="64">
        <f t="shared" si="55"/>
        <v>0</v>
      </c>
      <c r="Q80" s="72">
        <f t="shared" si="53"/>
        <v>41</v>
      </c>
      <c r="R80" s="70">
        <v>7</v>
      </c>
      <c r="S80" s="67">
        <v>4</v>
      </c>
      <c r="T80" s="67">
        <v>8</v>
      </c>
      <c r="U80" s="67">
        <v>8</v>
      </c>
      <c r="V80" s="67">
        <v>4</v>
      </c>
      <c r="W80" s="55">
        <f>SUM(R80:V80)</f>
        <v>31</v>
      </c>
      <c r="X80" s="67">
        <v>7</v>
      </c>
      <c r="Y80" s="67">
        <v>1</v>
      </c>
      <c r="Z80" s="67">
        <v>1</v>
      </c>
      <c r="AA80" s="67">
        <v>6</v>
      </c>
      <c r="AB80" s="67">
        <v>2</v>
      </c>
      <c r="AC80" s="57">
        <f>SUM(X80:AB80)</f>
        <v>17</v>
      </c>
      <c r="AD80" s="64">
        <f t="shared" si="56"/>
        <v>0</v>
      </c>
      <c r="AE80" s="62">
        <f>SUM(W80,AC80)</f>
        <v>48</v>
      </c>
      <c r="AF80" s="63">
        <f>I80+O80+W80+AC80</f>
        <v>89</v>
      </c>
      <c r="AG80" s="75">
        <f>P80+AD80</f>
        <v>0</v>
      </c>
      <c r="AI80" s="85"/>
      <c r="AJ80" s="86">
        <f>C98</f>
        <v>0</v>
      </c>
      <c r="AK80" s="86" t="str">
        <f>B92</f>
        <v>VELIKI GABER</v>
      </c>
      <c r="AL80" s="88">
        <f>I98+O98</f>
        <v>0</v>
      </c>
      <c r="AM80" s="88">
        <f>W98+AC98</f>
        <v>0</v>
      </c>
      <c r="AN80" s="89">
        <f t="shared" si="51"/>
        <v>0</v>
      </c>
      <c r="AO80" s="106">
        <f t="shared" si="57"/>
        <v>0</v>
      </c>
    </row>
    <row r="81" spans="1:41" ht="15" customHeight="1" thickBot="1" x14ac:dyDescent="0.3">
      <c r="A81" s="11"/>
      <c r="B81" s="12"/>
      <c r="C81" s="13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7"/>
      <c r="Q81" s="77">
        <f>SUM(Q76:Q80)-MIN(Q76:Q80)</f>
        <v>187</v>
      </c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79"/>
      <c r="AE81" s="78">
        <f>SUM(AE76:AE80)-MIN(AE76:AE80)</f>
        <v>184</v>
      </c>
      <c r="AF81" s="76">
        <f>Q81+AE81</f>
        <v>371</v>
      </c>
      <c r="AG81" s="73">
        <f>SUM(AG76:AG80)</f>
        <v>7</v>
      </c>
      <c r="AI81" s="22"/>
      <c r="AJ81" s="84" t="str">
        <f>C103</f>
        <v>KMET ANICA</v>
      </c>
      <c r="AK81" s="84" t="str">
        <f>B101</f>
        <v>DVOR</v>
      </c>
      <c r="AL81" s="10">
        <f>I103+O103</f>
        <v>42</v>
      </c>
      <c r="AM81" s="10">
        <f>W103+AC103</f>
        <v>42</v>
      </c>
      <c r="AN81" s="25">
        <f t="shared" si="51"/>
        <v>84</v>
      </c>
      <c r="AO81" s="10">
        <f>AG103</f>
        <v>1</v>
      </c>
    </row>
    <row r="82" spans="1:41" ht="15" customHeight="1" thickBot="1" x14ac:dyDescent="0.3">
      <c r="A82" s="11"/>
      <c r="B82" s="11"/>
      <c r="C82" s="13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I82" s="26"/>
      <c r="AJ82" s="23" t="str">
        <f>C104</f>
        <v>JAKLIČ JOŽICA</v>
      </c>
      <c r="AK82" s="23" t="str">
        <f>B101</f>
        <v>DVOR</v>
      </c>
      <c r="AL82" s="7">
        <f>I104+O104</f>
        <v>37</v>
      </c>
      <c r="AM82" s="7">
        <f>W104+AC104</f>
        <v>43</v>
      </c>
      <c r="AN82" s="9">
        <f t="shared" si="51"/>
        <v>80</v>
      </c>
      <c r="AO82" s="10">
        <f t="shared" ref="AO82:AO85" si="59">AG104</f>
        <v>2</v>
      </c>
    </row>
    <row r="83" spans="1:41" ht="15" customHeight="1" x14ac:dyDescent="0.25">
      <c r="A83" s="120">
        <v>10</v>
      </c>
      <c r="B83" s="123" t="s">
        <v>161</v>
      </c>
      <c r="C83" s="124"/>
      <c r="D83" s="140" t="s">
        <v>1</v>
      </c>
      <c r="E83" s="127"/>
      <c r="F83" s="127"/>
      <c r="G83" s="127"/>
      <c r="H83" s="127"/>
      <c r="I83" s="127"/>
      <c r="J83" s="127"/>
      <c r="K83" s="127"/>
      <c r="L83" s="127"/>
      <c r="M83" s="127"/>
      <c r="N83" s="127"/>
      <c r="O83" s="127"/>
      <c r="P83" s="127"/>
      <c r="Q83" s="128"/>
      <c r="R83" s="141" t="s">
        <v>2</v>
      </c>
      <c r="S83" s="142"/>
      <c r="T83" s="142"/>
      <c r="U83" s="142"/>
      <c r="V83" s="142"/>
      <c r="W83" s="142"/>
      <c r="X83" s="142"/>
      <c r="Y83" s="142"/>
      <c r="Z83" s="142"/>
      <c r="AA83" s="142"/>
      <c r="AB83" s="142"/>
      <c r="AC83" s="142"/>
      <c r="AD83" s="142"/>
      <c r="AE83" s="143"/>
      <c r="AF83" s="129" t="s">
        <v>7</v>
      </c>
      <c r="AG83" s="144" t="s">
        <v>17</v>
      </c>
      <c r="AI83" s="26"/>
      <c r="AJ83" s="23" t="str">
        <f>C105</f>
        <v>MIRTIČ ALENKA</v>
      </c>
      <c r="AK83" s="23" t="str">
        <f>B101</f>
        <v>DVOR</v>
      </c>
      <c r="AL83" s="7">
        <f>I105+O105</f>
        <v>51</v>
      </c>
      <c r="AM83" s="7">
        <f>W105+AC105</f>
        <v>46</v>
      </c>
      <c r="AN83" s="9">
        <f t="shared" si="51"/>
        <v>97</v>
      </c>
      <c r="AO83" s="10">
        <f t="shared" si="59"/>
        <v>0</v>
      </c>
    </row>
    <row r="84" spans="1:41" ht="15" customHeight="1" thickBot="1" x14ac:dyDescent="0.3">
      <c r="A84" s="121"/>
      <c r="B84" s="125"/>
      <c r="C84" s="126"/>
      <c r="D84" s="134" t="s">
        <v>4</v>
      </c>
      <c r="E84" s="134"/>
      <c r="F84" s="134"/>
      <c r="G84" s="134"/>
      <c r="H84" s="135"/>
      <c r="I84" s="2" t="s">
        <v>5</v>
      </c>
      <c r="J84" s="139" t="s">
        <v>6</v>
      </c>
      <c r="K84" s="134"/>
      <c r="L84" s="134"/>
      <c r="M84" s="134"/>
      <c r="N84" s="135"/>
      <c r="O84" s="3" t="s">
        <v>5</v>
      </c>
      <c r="P84" s="44">
        <v>0</v>
      </c>
      <c r="Q84" s="107" t="s">
        <v>107</v>
      </c>
      <c r="R84" s="134" t="s">
        <v>4</v>
      </c>
      <c r="S84" s="134"/>
      <c r="T84" s="134"/>
      <c r="U84" s="134"/>
      <c r="V84" s="135"/>
      <c r="W84" s="46" t="s">
        <v>5</v>
      </c>
      <c r="X84" s="139" t="s">
        <v>6</v>
      </c>
      <c r="Y84" s="134"/>
      <c r="Z84" s="134"/>
      <c r="AA84" s="134"/>
      <c r="AB84" s="135"/>
      <c r="AC84" s="47" t="s">
        <v>5</v>
      </c>
      <c r="AD84" s="44">
        <v>0</v>
      </c>
      <c r="AE84" s="108" t="s">
        <v>108</v>
      </c>
      <c r="AF84" s="130"/>
      <c r="AG84" s="145"/>
      <c r="AI84" s="26"/>
      <c r="AJ84" s="23" t="str">
        <f>C106</f>
        <v>LEGAN MARIJA</v>
      </c>
      <c r="AK84" s="23" t="str">
        <f>B101</f>
        <v>DVOR</v>
      </c>
      <c r="AL84" s="7">
        <f>I106+O106</f>
        <v>38</v>
      </c>
      <c r="AM84" s="7">
        <f>W106+AC106</f>
        <v>35</v>
      </c>
      <c r="AN84" s="9">
        <f t="shared" si="51"/>
        <v>73</v>
      </c>
      <c r="AO84" s="10">
        <f t="shared" si="59"/>
        <v>0</v>
      </c>
    </row>
    <row r="85" spans="1:41" ht="15" customHeight="1" thickBot="1" x14ac:dyDescent="0.3">
      <c r="A85" s="121"/>
      <c r="B85" s="110">
        <v>1</v>
      </c>
      <c r="C85" s="80" t="s">
        <v>162</v>
      </c>
      <c r="D85" s="68">
        <v>6</v>
      </c>
      <c r="E85" s="65">
        <v>6</v>
      </c>
      <c r="F85" s="65">
        <v>7</v>
      </c>
      <c r="G85" s="65">
        <v>6</v>
      </c>
      <c r="H85" s="65">
        <v>6</v>
      </c>
      <c r="I85" s="48">
        <f>SUM(D85:H85)</f>
        <v>31</v>
      </c>
      <c r="J85" s="65">
        <v>7</v>
      </c>
      <c r="K85" s="65">
        <v>1</v>
      </c>
      <c r="L85" s="65">
        <v>1</v>
      </c>
      <c r="M85" s="65">
        <v>7</v>
      </c>
      <c r="N85" s="65">
        <v>1</v>
      </c>
      <c r="O85" s="51">
        <f>SUM(J85:N85)</f>
        <v>17</v>
      </c>
      <c r="P85" s="64">
        <f>COUNTIF(D85:H85,0)+COUNTIF(J85:N85,0)</f>
        <v>0</v>
      </c>
      <c r="Q85" s="71">
        <f t="shared" ref="Q85:Q89" si="60">SUM(I85,O85)</f>
        <v>48</v>
      </c>
      <c r="R85" s="68">
        <v>6</v>
      </c>
      <c r="S85" s="65">
        <v>7</v>
      </c>
      <c r="T85" s="65">
        <v>6</v>
      </c>
      <c r="U85" s="65">
        <v>8</v>
      </c>
      <c r="V85" s="65">
        <v>5</v>
      </c>
      <c r="W85" s="54">
        <f>SUM(R85:V85)</f>
        <v>32</v>
      </c>
      <c r="X85" s="65">
        <v>5</v>
      </c>
      <c r="Y85" s="65">
        <v>1</v>
      </c>
      <c r="Z85" s="65">
        <v>1</v>
      </c>
      <c r="AA85" s="65">
        <v>2</v>
      </c>
      <c r="AB85" s="65">
        <v>5</v>
      </c>
      <c r="AC85" s="56">
        <f>SUM(X85:AB85)</f>
        <v>14</v>
      </c>
      <c r="AD85" s="64">
        <f>COUNTIF(R85:V85,0)+COUNTIF(X85:AB85,0)</f>
        <v>0</v>
      </c>
      <c r="AE85" s="58">
        <f t="shared" ref="AE85:AE86" si="61">SUM(W85,AC85)</f>
        <v>46</v>
      </c>
      <c r="AF85" s="59">
        <f>I85+O85+W85+AC85</f>
        <v>94</v>
      </c>
      <c r="AG85" s="74">
        <f>P85+AD85</f>
        <v>0</v>
      </c>
      <c r="AI85" s="85"/>
      <c r="AJ85" s="86" t="str">
        <f>C107</f>
        <v>MIRTIČ MAJDA</v>
      </c>
      <c r="AK85" s="86" t="str">
        <f>B101</f>
        <v>DVOR</v>
      </c>
      <c r="AL85" s="88">
        <f>I107+O107</f>
        <v>37</v>
      </c>
      <c r="AM85" s="88">
        <f>W107+AC107</f>
        <v>48</v>
      </c>
      <c r="AN85" s="89">
        <f t="shared" si="51"/>
        <v>85</v>
      </c>
      <c r="AO85" s="10">
        <f t="shared" si="59"/>
        <v>1</v>
      </c>
    </row>
    <row r="86" spans="1:41" ht="15" customHeight="1" x14ac:dyDescent="0.25">
      <c r="A86" s="121"/>
      <c r="B86" s="111">
        <v>2</v>
      </c>
      <c r="C86" s="81" t="s">
        <v>163</v>
      </c>
      <c r="D86" s="69">
        <v>6</v>
      </c>
      <c r="E86" s="66">
        <v>9</v>
      </c>
      <c r="F86" s="66">
        <v>7</v>
      </c>
      <c r="G86" s="66">
        <v>6</v>
      </c>
      <c r="H86" s="66">
        <v>7</v>
      </c>
      <c r="I86" s="48">
        <f>SUM(D86:H86)</f>
        <v>35</v>
      </c>
      <c r="J86" s="66">
        <v>6</v>
      </c>
      <c r="K86" s="66">
        <v>2</v>
      </c>
      <c r="L86" s="66">
        <v>1</v>
      </c>
      <c r="M86" s="66">
        <v>6</v>
      </c>
      <c r="N86" s="66">
        <v>1</v>
      </c>
      <c r="O86" s="51">
        <f>SUM(J86:N86)</f>
        <v>16</v>
      </c>
      <c r="P86" s="64">
        <f t="shared" ref="P86:P89" si="62">COUNTIF(D86:H86,0)+COUNTIF(J86:N86,0)</f>
        <v>0</v>
      </c>
      <c r="Q86" s="71">
        <f t="shared" si="60"/>
        <v>51</v>
      </c>
      <c r="R86" s="69">
        <v>8</v>
      </c>
      <c r="S86" s="66">
        <v>5</v>
      </c>
      <c r="T86" s="66">
        <v>6</v>
      </c>
      <c r="U86" s="66">
        <v>7</v>
      </c>
      <c r="V86" s="66">
        <v>6</v>
      </c>
      <c r="W86" s="54">
        <f>SUM(R86:V86)</f>
        <v>32</v>
      </c>
      <c r="X86" s="66">
        <v>7</v>
      </c>
      <c r="Y86" s="66">
        <v>2</v>
      </c>
      <c r="Z86" s="66">
        <v>5</v>
      </c>
      <c r="AA86" s="66">
        <v>1</v>
      </c>
      <c r="AB86" s="66">
        <v>1</v>
      </c>
      <c r="AC86" s="56">
        <f>SUM(X86:AB86)</f>
        <v>16</v>
      </c>
      <c r="AD86" s="64">
        <f t="shared" ref="AD86:AD89" si="63">COUNTIF(R86:V86,0)+COUNTIF(X86:AB86,0)</f>
        <v>0</v>
      </c>
      <c r="AE86" s="58">
        <f t="shared" si="61"/>
        <v>48</v>
      </c>
      <c r="AF86" s="60">
        <f>I86+O86+W86+AC86</f>
        <v>99</v>
      </c>
      <c r="AG86" s="74">
        <f>P86+AD86</f>
        <v>0</v>
      </c>
      <c r="AI86" s="22"/>
      <c r="AJ86" s="84" t="str">
        <f>C112</f>
        <v>NIKOLIČ KATICA</v>
      </c>
      <c r="AK86" s="84" t="str">
        <f>B110</f>
        <v>NOVO MESTO</v>
      </c>
      <c r="AL86" s="10">
        <f>I112+O112</f>
        <v>30</v>
      </c>
      <c r="AM86" s="10">
        <f>W112+AC112</f>
        <v>46</v>
      </c>
      <c r="AN86" s="25">
        <f t="shared" ref="AN86" si="64">SUM(AL86:AM86)</f>
        <v>76</v>
      </c>
      <c r="AO86" s="10">
        <f>AG112</f>
        <v>2</v>
      </c>
    </row>
    <row r="87" spans="1:41" ht="15" customHeight="1" x14ac:dyDescent="0.25">
      <c r="A87" s="121"/>
      <c r="B87" s="111">
        <v>3</v>
      </c>
      <c r="C87" s="81" t="s">
        <v>164</v>
      </c>
      <c r="D87" s="69">
        <v>5</v>
      </c>
      <c r="E87" s="66">
        <v>5</v>
      </c>
      <c r="F87" s="66">
        <v>7</v>
      </c>
      <c r="G87" s="66">
        <v>6</v>
      </c>
      <c r="H87" s="66">
        <v>6</v>
      </c>
      <c r="I87" s="48">
        <f>SUM(D87:H87)</f>
        <v>29</v>
      </c>
      <c r="J87" s="66">
        <v>5</v>
      </c>
      <c r="K87" s="66">
        <v>2</v>
      </c>
      <c r="L87" s="66">
        <v>1</v>
      </c>
      <c r="M87" s="66">
        <v>1</v>
      </c>
      <c r="N87" s="66">
        <v>6</v>
      </c>
      <c r="O87" s="51">
        <f>SUM(J87:N87)</f>
        <v>15</v>
      </c>
      <c r="P87" s="64">
        <f t="shared" si="62"/>
        <v>0</v>
      </c>
      <c r="Q87" s="71">
        <f t="shared" si="60"/>
        <v>44</v>
      </c>
      <c r="R87" s="69">
        <v>5</v>
      </c>
      <c r="S87" s="66">
        <v>6</v>
      </c>
      <c r="T87" s="66">
        <v>6</v>
      </c>
      <c r="U87" s="66">
        <v>5</v>
      </c>
      <c r="V87" s="66">
        <v>6</v>
      </c>
      <c r="W87" s="54">
        <f>SUM(R87:V87)</f>
        <v>28</v>
      </c>
      <c r="X87" s="66">
        <v>6</v>
      </c>
      <c r="Y87" s="66">
        <v>2</v>
      </c>
      <c r="Z87" s="66">
        <v>1</v>
      </c>
      <c r="AA87" s="66">
        <v>5</v>
      </c>
      <c r="AB87" s="66">
        <v>1</v>
      </c>
      <c r="AC87" s="56">
        <f>SUM(X87:AB87)</f>
        <v>15</v>
      </c>
      <c r="AD87" s="64">
        <f t="shared" si="63"/>
        <v>0</v>
      </c>
      <c r="AE87" s="58">
        <f>SUM(W87,AC87)</f>
        <v>43</v>
      </c>
      <c r="AF87" s="60">
        <f>I87+O87+W87+AC87</f>
        <v>87</v>
      </c>
      <c r="AG87" s="74">
        <f>P87+AD87</f>
        <v>0</v>
      </c>
      <c r="AI87" s="26"/>
      <c r="AJ87" s="23" t="str">
        <f>C113</f>
        <v>MIKLAVČIČ ALENKA</v>
      </c>
      <c r="AK87" s="23" t="str">
        <f>B110</f>
        <v>NOVO MESTO</v>
      </c>
      <c r="AL87" s="7">
        <f>I113+O113</f>
        <v>45</v>
      </c>
      <c r="AM87" s="7">
        <f>W113+AC113</f>
        <v>39</v>
      </c>
      <c r="AN87" s="9">
        <f t="shared" ref="AN87:AN90" si="65">SUM(AL87:AM87)</f>
        <v>84</v>
      </c>
      <c r="AO87" s="10">
        <f t="shared" ref="AO87:AO90" si="66">AG113</f>
        <v>0</v>
      </c>
    </row>
    <row r="88" spans="1:41" ht="15" customHeight="1" x14ac:dyDescent="0.25">
      <c r="A88" s="121"/>
      <c r="B88" s="111">
        <v>4</v>
      </c>
      <c r="C88" s="81" t="s">
        <v>165</v>
      </c>
      <c r="D88" s="69">
        <v>4</v>
      </c>
      <c r="E88" s="66">
        <v>7</v>
      </c>
      <c r="F88" s="66">
        <v>7</v>
      </c>
      <c r="G88" s="66">
        <v>7</v>
      </c>
      <c r="H88" s="66">
        <v>8</v>
      </c>
      <c r="I88" s="49">
        <f>SUM(D88:H88)</f>
        <v>33</v>
      </c>
      <c r="J88" s="66">
        <v>8</v>
      </c>
      <c r="K88" s="66">
        <v>1</v>
      </c>
      <c r="L88" s="66">
        <v>4</v>
      </c>
      <c r="M88" s="66">
        <v>1</v>
      </c>
      <c r="N88" s="66">
        <v>1</v>
      </c>
      <c r="O88" s="52">
        <f>SUM(J88:N88)</f>
        <v>15</v>
      </c>
      <c r="P88" s="64">
        <f t="shared" si="62"/>
        <v>0</v>
      </c>
      <c r="Q88" s="71">
        <f t="shared" si="60"/>
        <v>48</v>
      </c>
      <c r="R88" s="69">
        <v>6</v>
      </c>
      <c r="S88" s="66">
        <v>7</v>
      </c>
      <c r="T88" s="66">
        <v>7</v>
      </c>
      <c r="U88" s="66">
        <v>6</v>
      </c>
      <c r="V88" s="66">
        <v>6</v>
      </c>
      <c r="W88" s="54">
        <f>SUM(R88:V88)</f>
        <v>32</v>
      </c>
      <c r="X88" s="66">
        <v>5</v>
      </c>
      <c r="Y88" s="66">
        <v>1</v>
      </c>
      <c r="Z88" s="66">
        <v>1</v>
      </c>
      <c r="AA88" s="66">
        <v>1</v>
      </c>
      <c r="AB88" s="66">
        <v>1</v>
      </c>
      <c r="AC88" s="56">
        <f>SUM(X88:AB88)</f>
        <v>9</v>
      </c>
      <c r="AD88" s="64">
        <f t="shared" si="63"/>
        <v>0</v>
      </c>
      <c r="AE88" s="61">
        <f t="shared" ref="AE88" si="67">SUM(W88,AC88)</f>
        <v>41</v>
      </c>
      <c r="AF88" s="60">
        <f>I88+O88+W88+AC88</f>
        <v>89</v>
      </c>
      <c r="AG88" s="74">
        <f>P88+AD88</f>
        <v>0</v>
      </c>
      <c r="AI88" s="26"/>
      <c r="AJ88" s="23" t="str">
        <f>C114</f>
        <v>RUS MIRA</v>
      </c>
      <c r="AK88" s="23" t="str">
        <f>B110</f>
        <v>NOVO MESTO</v>
      </c>
      <c r="AL88" s="7">
        <f>I114+O114</f>
        <v>35</v>
      </c>
      <c r="AM88" s="7">
        <f>W114+AC114</f>
        <v>34</v>
      </c>
      <c r="AN88" s="9">
        <f t="shared" si="65"/>
        <v>69</v>
      </c>
      <c r="AO88" s="10">
        <f t="shared" si="66"/>
        <v>1</v>
      </c>
    </row>
    <row r="89" spans="1:41" ht="15" customHeight="1" thickBot="1" x14ac:dyDescent="0.3">
      <c r="A89" s="122"/>
      <c r="B89" s="112">
        <v>5</v>
      </c>
      <c r="C89" s="82" t="s">
        <v>166</v>
      </c>
      <c r="D89" s="70">
        <v>6</v>
      </c>
      <c r="E89" s="67">
        <v>8</v>
      </c>
      <c r="F89" s="67">
        <v>6</v>
      </c>
      <c r="G89" s="67">
        <v>8</v>
      </c>
      <c r="H89" s="67">
        <v>7</v>
      </c>
      <c r="I89" s="50">
        <f>SUM(D89:H89)</f>
        <v>35</v>
      </c>
      <c r="J89" s="67">
        <v>6</v>
      </c>
      <c r="K89" s="67">
        <v>2</v>
      </c>
      <c r="L89" s="67">
        <v>1</v>
      </c>
      <c r="M89" s="67">
        <v>7</v>
      </c>
      <c r="N89" s="67">
        <v>1</v>
      </c>
      <c r="O89" s="53">
        <f>SUM(J89:N89)</f>
        <v>17</v>
      </c>
      <c r="P89" s="64">
        <f t="shared" si="62"/>
        <v>0</v>
      </c>
      <c r="Q89" s="72">
        <f t="shared" si="60"/>
        <v>52</v>
      </c>
      <c r="R89" s="70">
        <v>6</v>
      </c>
      <c r="S89" s="67">
        <v>6</v>
      </c>
      <c r="T89" s="67">
        <v>8</v>
      </c>
      <c r="U89" s="67">
        <v>6</v>
      </c>
      <c r="V89" s="67">
        <v>6</v>
      </c>
      <c r="W89" s="55">
        <f>SUM(R89:V89)</f>
        <v>32</v>
      </c>
      <c r="X89" s="67">
        <v>4</v>
      </c>
      <c r="Y89" s="67">
        <v>1</v>
      </c>
      <c r="Z89" s="67">
        <v>1</v>
      </c>
      <c r="AA89" s="67">
        <v>1</v>
      </c>
      <c r="AB89" s="67">
        <v>1</v>
      </c>
      <c r="AC89" s="57">
        <f>SUM(X89:AB89)</f>
        <v>8</v>
      </c>
      <c r="AD89" s="64">
        <f t="shared" si="63"/>
        <v>0</v>
      </c>
      <c r="AE89" s="62">
        <f>SUM(W89,AC89)</f>
        <v>40</v>
      </c>
      <c r="AF89" s="63">
        <f>I89+O89+W89+AC89</f>
        <v>92</v>
      </c>
      <c r="AG89" s="75">
        <f>P89+AD89</f>
        <v>0</v>
      </c>
      <c r="AI89" s="26"/>
      <c r="AJ89" s="23" t="str">
        <f>C115</f>
        <v>DRAGAN JOŽICA</v>
      </c>
      <c r="AK89" s="23" t="str">
        <f>B110</f>
        <v>NOVO MESTO</v>
      </c>
      <c r="AL89" s="7">
        <f>I115+O115</f>
        <v>35</v>
      </c>
      <c r="AM89" s="7">
        <f>W115+AC115</f>
        <v>34</v>
      </c>
      <c r="AN89" s="9">
        <f t="shared" si="65"/>
        <v>69</v>
      </c>
      <c r="AO89" s="10">
        <f t="shared" si="66"/>
        <v>5</v>
      </c>
    </row>
    <row r="90" spans="1:41" ht="15" customHeight="1" thickBot="1" x14ac:dyDescent="0.3">
      <c r="A90" s="11"/>
      <c r="B90" s="12"/>
      <c r="C90" s="13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7"/>
      <c r="Q90" s="77">
        <f>SUM(Q85:Q89)-MIN(Q85:Q89)</f>
        <v>199</v>
      </c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79"/>
      <c r="AE90" s="78">
        <f>SUM(AE85:AE89)-MIN(AE85:AE89)</f>
        <v>178</v>
      </c>
      <c r="AF90" s="76">
        <f>Q90+AE90</f>
        <v>377</v>
      </c>
      <c r="AG90" s="73">
        <f>SUM(AG85:AG89)</f>
        <v>0</v>
      </c>
      <c r="AI90" s="85"/>
      <c r="AJ90" s="86" t="str">
        <f>C116</f>
        <v>GOLOB MARIJA</v>
      </c>
      <c r="AK90" s="86" t="str">
        <f>B110</f>
        <v>NOVO MESTO</v>
      </c>
      <c r="AL90" s="88">
        <f>I116+O116</f>
        <v>31</v>
      </c>
      <c r="AM90" s="88">
        <f>W116+AC116</f>
        <v>45</v>
      </c>
      <c r="AN90" s="89">
        <f t="shared" si="65"/>
        <v>76</v>
      </c>
      <c r="AO90" s="10">
        <f t="shared" si="66"/>
        <v>3</v>
      </c>
    </row>
    <row r="91" spans="1:41" ht="15" customHeight="1" thickBot="1" x14ac:dyDescent="0.3">
      <c r="A91" s="11"/>
      <c r="B91" s="11"/>
      <c r="C91" s="13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I91" s="22"/>
      <c r="AJ91" s="84" t="str">
        <f>C121</f>
        <v>GORENC JOŽI</v>
      </c>
      <c r="AK91" s="84" t="str">
        <f>B119</f>
        <v>ŠENTJERNEJ</v>
      </c>
      <c r="AL91" s="10">
        <f>I121+O121</f>
        <v>37</v>
      </c>
      <c r="AM91" s="10">
        <f>W121+AC121</f>
        <v>28</v>
      </c>
      <c r="AN91" s="25">
        <f t="shared" ref="AN91:AN95" si="68">SUM(AL91:AM91)</f>
        <v>65</v>
      </c>
      <c r="AO91" s="10">
        <f>AG121</f>
        <v>1</v>
      </c>
    </row>
    <row r="92" spans="1:41" ht="15" customHeight="1" x14ac:dyDescent="0.25">
      <c r="A92" s="120">
        <v>11</v>
      </c>
      <c r="B92" s="123" t="s">
        <v>167</v>
      </c>
      <c r="C92" s="124"/>
      <c r="D92" s="140" t="s">
        <v>1</v>
      </c>
      <c r="E92" s="127"/>
      <c r="F92" s="127"/>
      <c r="G92" s="127"/>
      <c r="H92" s="127"/>
      <c r="I92" s="127"/>
      <c r="J92" s="127"/>
      <c r="K92" s="127"/>
      <c r="L92" s="127"/>
      <c r="M92" s="127"/>
      <c r="N92" s="127"/>
      <c r="O92" s="127"/>
      <c r="P92" s="127"/>
      <c r="Q92" s="128"/>
      <c r="R92" s="141" t="s">
        <v>2</v>
      </c>
      <c r="S92" s="142"/>
      <c r="T92" s="142"/>
      <c r="U92" s="142"/>
      <c r="V92" s="142"/>
      <c r="W92" s="142"/>
      <c r="X92" s="142"/>
      <c r="Y92" s="142"/>
      <c r="Z92" s="142"/>
      <c r="AA92" s="142"/>
      <c r="AB92" s="142"/>
      <c r="AC92" s="142"/>
      <c r="AD92" s="142"/>
      <c r="AE92" s="143"/>
      <c r="AF92" s="129" t="s">
        <v>7</v>
      </c>
      <c r="AG92" s="144" t="s">
        <v>17</v>
      </c>
      <c r="AI92" s="26"/>
      <c r="AJ92" s="23" t="str">
        <f>C122</f>
        <v>KAPLAN JOŽI</v>
      </c>
      <c r="AK92" s="23" t="str">
        <f>B119</f>
        <v>ŠENTJERNEJ</v>
      </c>
      <c r="AL92" s="7">
        <f>I122+O122</f>
        <v>46</v>
      </c>
      <c r="AM92" s="7">
        <f>W122+AC122</f>
        <v>38</v>
      </c>
      <c r="AN92" s="9">
        <f t="shared" si="68"/>
        <v>84</v>
      </c>
      <c r="AO92" s="10">
        <f t="shared" ref="AO92:AO95" si="69">AG122</f>
        <v>1</v>
      </c>
    </row>
    <row r="93" spans="1:41" ht="15" customHeight="1" thickBot="1" x14ac:dyDescent="0.3">
      <c r="A93" s="121"/>
      <c r="B93" s="125"/>
      <c r="C93" s="126"/>
      <c r="D93" s="134" t="s">
        <v>4</v>
      </c>
      <c r="E93" s="134"/>
      <c r="F93" s="134"/>
      <c r="G93" s="134"/>
      <c r="H93" s="135"/>
      <c r="I93" s="2" t="s">
        <v>5</v>
      </c>
      <c r="J93" s="139" t="s">
        <v>6</v>
      </c>
      <c r="K93" s="134"/>
      <c r="L93" s="134"/>
      <c r="M93" s="134"/>
      <c r="N93" s="135"/>
      <c r="O93" s="3" t="s">
        <v>5</v>
      </c>
      <c r="P93" s="44">
        <v>0</v>
      </c>
      <c r="Q93" s="107" t="s">
        <v>107</v>
      </c>
      <c r="R93" s="134" t="s">
        <v>4</v>
      </c>
      <c r="S93" s="134"/>
      <c r="T93" s="134"/>
      <c r="U93" s="134"/>
      <c r="V93" s="135"/>
      <c r="W93" s="46" t="s">
        <v>5</v>
      </c>
      <c r="X93" s="139" t="s">
        <v>6</v>
      </c>
      <c r="Y93" s="134"/>
      <c r="Z93" s="134"/>
      <c r="AA93" s="134"/>
      <c r="AB93" s="135"/>
      <c r="AC93" s="47" t="s">
        <v>5</v>
      </c>
      <c r="AD93" s="44">
        <v>0</v>
      </c>
      <c r="AE93" s="108" t="s">
        <v>108</v>
      </c>
      <c r="AF93" s="130"/>
      <c r="AG93" s="145"/>
      <c r="AI93" s="26"/>
      <c r="AJ93" s="23" t="str">
        <f>C123</f>
        <v>FERKOLJ DANICA</v>
      </c>
      <c r="AK93" s="23" t="str">
        <f>B119</f>
        <v>ŠENTJERNEJ</v>
      </c>
      <c r="AL93" s="7">
        <f>I123+O123</f>
        <v>37</v>
      </c>
      <c r="AM93" s="7">
        <f>W123+AC123</f>
        <v>41</v>
      </c>
      <c r="AN93" s="9">
        <f t="shared" si="68"/>
        <v>78</v>
      </c>
      <c r="AO93" s="10">
        <f t="shared" si="69"/>
        <v>0</v>
      </c>
    </row>
    <row r="94" spans="1:41" ht="15" customHeight="1" x14ac:dyDescent="0.25">
      <c r="A94" s="121"/>
      <c r="B94" s="110">
        <v>1</v>
      </c>
      <c r="C94" s="80" t="s">
        <v>168</v>
      </c>
      <c r="D94" s="68">
        <v>8</v>
      </c>
      <c r="E94" s="65">
        <v>4</v>
      </c>
      <c r="F94" s="65">
        <v>7</v>
      </c>
      <c r="G94" s="65">
        <v>6</v>
      </c>
      <c r="H94" s="65">
        <v>8</v>
      </c>
      <c r="I94" s="48">
        <f>SUM(D94:H94)</f>
        <v>33</v>
      </c>
      <c r="J94" s="65">
        <v>5</v>
      </c>
      <c r="K94" s="65">
        <v>1</v>
      </c>
      <c r="L94" s="65">
        <v>0</v>
      </c>
      <c r="M94" s="65">
        <v>0</v>
      </c>
      <c r="N94" s="65">
        <v>1</v>
      </c>
      <c r="O94" s="51">
        <f>SUM(J94:N94)</f>
        <v>7</v>
      </c>
      <c r="P94" s="64">
        <f>COUNTIF(D94:H94,0)+COUNTIF(J94:N94,0)</f>
        <v>2</v>
      </c>
      <c r="Q94" s="71">
        <f t="shared" ref="Q94:Q98" si="70">SUM(I94,O94)</f>
        <v>40</v>
      </c>
      <c r="R94" s="68">
        <v>6</v>
      </c>
      <c r="S94" s="65">
        <v>5</v>
      </c>
      <c r="T94" s="65">
        <v>7</v>
      </c>
      <c r="U94" s="65">
        <v>4</v>
      </c>
      <c r="V94" s="65">
        <v>3</v>
      </c>
      <c r="W94" s="54">
        <f>SUM(R94:V94)</f>
        <v>25</v>
      </c>
      <c r="X94" s="65">
        <v>7</v>
      </c>
      <c r="Y94" s="65">
        <v>1</v>
      </c>
      <c r="Z94" s="65">
        <v>1</v>
      </c>
      <c r="AA94" s="65">
        <v>4</v>
      </c>
      <c r="AB94" s="65">
        <v>2</v>
      </c>
      <c r="AC94" s="56">
        <f>SUM(X94:AB94)</f>
        <v>15</v>
      </c>
      <c r="AD94" s="64">
        <f>COUNTIF(R94:V94,0)+COUNTIF(X94:AB94,0)</f>
        <v>0</v>
      </c>
      <c r="AE94" s="58">
        <f t="shared" ref="AE94:AE95" si="71">SUM(W94,AC94)</f>
        <v>40</v>
      </c>
      <c r="AF94" s="59">
        <f>I94+O94+W94+AC94</f>
        <v>80</v>
      </c>
      <c r="AG94" s="74">
        <f>P94+AD94</f>
        <v>2</v>
      </c>
      <c r="AI94" s="26"/>
      <c r="AJ94" s="23" t="str">
        <f>C124</f>
        <v>KRHIN  MARJETA</v>
      </c>
      <c r="AK94" s="23" t="str">
        <f>B119</f>
        <v>ŠENTJERNEJ</v>
      </c>
      <c r="AL94" s="7">
        <f>I124+O124</f>
        <v>35</v>
      </c>
      <c r="AM94" s="7">
        <f>W124+AC124</f>
        <v>35</v>
      </c>
      <c r="AN94" s="9">
        <f t="shared" si="68"/>
        <v>70</v>
      </c>
      <c r="AO94" s="10">
        <f t="shared" si="69"/>
        <v>3</v>
      </c>
    </row>
    <row r="95" spans="1:41" ht="15" customHeight="1" thickBot="1" x14ac:dyDescent="0.3">
      <c r="A95" s="121"/>
      <c r="B95" s="111">
        <v>2</v>
      </c>
      <c r="C95" s="81" t="s">
        <v>169</v>
      </c>
      <c r="D95" s="69">
        <v>5</v>
      </c>
      <c r="E95" s="66">
        <v>4</v>
      </c>
      <c r="F95" s="66">
        <v>7</v>
      </c>
      <c r="G95" s="66">
        <v>4</v>
      </c>
      <c r="H95" s="66">
        <v>7</v>
      </c>
      <c r="I95" s="48">
        <f>SUM(D95:H95)</f>
        <v>27</v>
      </c>
      <c r="J95" s="66">
        <v>5</v>
      </c>
      <c r="K95" s="66">
        <v>1</v>
      </c>
      <c r="L95" s="66">
        <v>1</v>
      </c>
      <c r="M95" s="66">
        <v>1</v>
      </c>
      <c r="N95" s="66">
        <v>0</v>
      </c>
      <c r="O95" s="51">
        <f>SUM(J95:N95)</f>
        <v>8</v>
      </c>
      <c r="P95" s="64">
        <f t="shared" ref="P95:P98" si="72">COUNTIF(D95:H95,0)+COUNTIF(J95:N95,0)</f>
        <v>1</v>
      </c>
      <c r="Q95" s="71">
        <f t="shared" si="70"/>
        <v>35</v>
      </c>
      <c r="R95" s="69">
        <v>5</v>
      </c>
      <c r="S95" s="66">
        <v>5</v>
      </c>
      <c r="T95" s="66">
        <v>5</v>
      </c>
      <c r="U95" s="66">
        <v>7</v>
      </c>
      <c r="V95" s="66">
        <v>4</v>
      </c>
      <c r="W95" s="54">
        <f>SUM(R95:V95)</f>
        <v>26</v>
      </c>
      <c r="X95" s="66">
        <v>3</v>
      </c>
      <c r="Y95" s="66">
        <v>2</v>
      </c>
      <c r="Z95" s="66">
        <v>1</v>
      </c>
      <c r="AA95" s="66">
        <v>1</v>
      </c>
      <c r="AB95" s="66">
        <v>1</v>
      </c>
      <c r="AC95" s="56">
        <f>SUM(X95:AB95)</f>
        <v>8</v>
      </c>
      <c r="AD95" s="64">
        <f t="shared" ref="AD95:AD98" si="73">COUNTIF(R95:V95,0)+COUNTIF(X95:AB95,0)</f>
        <v>0</v>
      </c>
      <c r="AE95" s="58">
        <f t="shared" si="71"/>
        <v>34</v>
      </c>
      <c r="AF95" s="60">
        <f>I95+O95+W95+AC95</f>
        <v>69</v>
      </c>
      <c r="AG95" s="74">
        <f>P95+AD95</f>
        <v>1</v>
      </c>
      <c r="AI95" s="85"/>
      <c r="AJ95" s="86">
        <f>C125</f>
        <v>0</v>
      </c>
      <c r="AK95" s="86" t="str">
        <f>B119</f>
        <v>ŠENTJERNEJ</v>
      </c>
      <c r="AL95" s="88">
        <f>I125+O125</f>
        <v>0</v>
      </c>
      <c r="AM95" s="88">
        <f>W125+AC125</f>
        <v>0</v>
      </c>
      <c r="AN95" s="89">
        <f t="shared" si="68"/>
        <v>0</v>
      </c>
      <c r="AO95" s="10">
        <f t="shared" si="69"/>
        <v>0</v>
      </c>
    </row>
    <row r="96" spans="1:41" ht="15" customHeight="1" x14ac:dyDescent="0.25">
      <c r="A96" s="121"/>
      <c r="B96" s="111">
        <v>3</v>
      </c>
      <c r="C96" s="81" t="s">
        <v>170</v>
      </c>
      <c r="D96" s="69">
        <v>5</v>
      </c>
      <c r="E96" s="66">
        <v>5</v>
      </c>
      <c r="F96" s="66">
        <v>4</v>
      </c>
      <c r="G96" s="66">
        <v>5</v>
      </c>
      <c r="H96" s="66">
        <v>7</v>
      </c>
      <c r="I96" s="48">
        <f>SUM(D96:H96)</f>
        <v>26</v>
      </c>
      <c r="J96" s="66">
        <v>8</v>
      </c>
      <c r="K96" s="66">
        <v>1</v>
      </c>
      <c r="L96" s="66">
        <v>6</v>
      </c>
      <c r="M96" s="66">
        <v>1</v>
      </c>
      <c r="N96" s="66">
        <v>1</v>
      </c>
      <c r="O96" s="51">
        <f>SUM(J96:N96)</f>
        <v>17</v>
      </c>
      <c r="P96" s="64">
        <f t="shared" si="72"/>
        <v>0</v>
      </c>
      <c r="Q96" s="71">
        <f t="shared" si="70"/>
        <v>43</v>
      </c>
      <c r="R96" s="69">
        <v>6</v>
      </c>
      <c r="S96" s="66">
        <v>6</v>
      </c>
      <c r="T96" s="66">
        <v>7</v>
      </c>
      <c r="U96" s="66">
        <v>8</v>
      </c>
      <c r="V96" s="66">
        <v>4</v>
      </c>
      <c r="W96" s="54">
        <f>SUM(R96:V96)</f>
        <v>31</v>
      </c>
      <c r="X96" s="66">
        <v>6</v>
      </c>
      <c r="Y96" s="66">
        <v>1</v>
      </c>
      <c r="Z96" s="66">
        <v>2</v>
      </c>
      <c r="AA96" s="66">
        <v>4</v>
      </c>
      <c r="AB96" s="66">
        <v>3</v>
      </c>
      <c r="AC96" s="56">
        <f>SUM(X96:AB96)</f>
        <v>16</v>
      </c>
      <c r="AD96" s="64">
        <f t="shared" si="73"/>
        <v>0</v>
      </c>
      <c r="AE96" s="58">
        <f>SUM(W96,AC96)</f>
        <v>47</v>
      </c>
      <c r="AF96" s="60">
        <f>I96+O96+W96+AC96</f>
        <v>90</v>
      </c>
      <c r="AG96" s="74">
        <f>P96+AD96</f>
        <v>0</v>
      </c>
      <c r="AI96" s="22"/>
      <c r="AJ96" s="84" t="str">
        <f>C130</f>
        <v>JANC JOŽI</v>
      </c>
      <c r="AK96" s="84" t="str">
        <f>B128</f>
        <v>OTOČEC</v>
      </c>
      <c r="AL96" s="10">
        <f>I130+O130</f>
        <v>49</v>
      </c>
      <c r="AM96" s="10">
        <f>W130+AC130</f>
        <v>45</v>
      </c>
      <c r="AN96" s="25">
        <f t="shared" ref="AN96" si="74">SUM(AL96:AM96)</f>
        <v>94</v>
      </c>
      <c r="AO96" s="10">
        <f>AG130</f>
        <v>1</v>
      </c>
    </row>
    <row r="97" spans="1:41" ht="15" customHeight="1" x14ac:dyDescent="0.25">
      <c r="A97" s="121"/>
      <c r="B97" s="111">
        <v>4</v>
      </c>
      <c r="C97" s="81" t="s">
        <v>171</v>
      </c>
      <c r="D97" s="69">
        <v>6</v>
      </c>
      <c r="E97" s="66">
        <v>7</v>
      </c>
      <c r="F97" s="66">
        <v>6</v>
      </c>
      <c r="G97" s="66">
        <v>4</v>
      </c>
      <c r="H97" s="66">
        <v>5</v>
      </c>
      <c r="I97" s="49">
        <f>SUM(D97:H97)</f>
        <v>28</v>
      </c>
      <c r="J97" s="66">
        <v>8</v>
      </c>
      <c r="K97" s="66">
        <v>0</v>
      </c>
      <c r="L97" s="66">
        <v>1</v>
      </c>
      <c r="M97" s="66">
        <v>7</v>
      </c>
      <c r="N97" s="66">
        <v>1</v>
      </c>
      <c r="O97" s="52">
        <f>SUM(J97:N97)</f>
        <v>17</v>
      </c>
      <c r="P97" s="64">
        <f t="shared" si="72"/>
        <v>1</v>
      </c>
      <c r="Q97" s="71">
        <f t="shared" si="70"/>
        <v>45</v>
      </c>
      <c r="R97" s="69">
        <v>7</v>
      </c>
      <c r="S97" s="66">
        <v>2</v>
      </c>
      <c r="T97" s="66">
        <v>8</v>
      </c>
      <c r="U97" s="66">
        <v>7</v>
      </c>
      <c r="V97" s="66">
        <v>7</v>
      </c>
      <c r="W97" s="54">
        <f>SUM(R97:V97)</f>
        <v>31</v>
      </c>
      <c r="X97" s="66">
        <v>6</v>
      </c>
      <c r="Y97" s="66">
        <v>1</v>
      </c>
      <c r="Z97" s="66">
        <v>0</v>
      </c>
      <c r="AA97" s="66">
        <v>1</v>
      </c>
      <c r="AB97" s="66">
        <v>0</v>
      </c>
      <c r="AC97" s="56">
        <f>SUM(X97:AB97)</f>
        <v>8</v>
      </c>
      <c r="AD97" s="64">
        <f t="shared" si="73"/>
        <v>2</v>
      </c>
      <c r="AE97" s="61">
        <f t="shared" ref="AE97" si="75">SUM(W97,AC97)</f>
        <v>39</v>
      </c>
      <c r="AF97" s="60">
        <f>I97+O97+W97+AC97</f>
        <v>84</v>
      </c>
      <c r="AG97" s="74">
        <f>P97+AD97</f>
        <v>3</v>
      </c>
      <c r="AI97" s="26"/>
      <c r="AJ97" s="23" t="str">
        <f>C131</f>
        <v>POVŠE JOŽI</v>
      </c>
      <c r="AK97" s="23" t="str">
        <f>B128</f>
        <v>OTOČEC</v>
      </c>
      <c r="AL97" s="7">
        <f>I131+O131</f>
        <v>43</v>
      </c>
      <c r="AM97" s="7">
        <f>W131+AC131</f>
        <v>36</v>
      </c>
      <c r="AN97" s="9">
        <f t="shared" ref="AN97:AN100" si="76">SUM(AL97:AM97)</f>
        <v>79</v>
      </c>
      <c r="AO97" s="10">
        <f t="shared" ref="AO97:AO100" si="77">AG131</f>
        <v>0</v>
      </c>
    </row>
    <row r="98" spans="1:41" ht="15" customHeight="1" thickBot="1" x14ac:dyDescent="0.3">
      <c r="A98" s="122"/>
      <c r="B98" s="112">
        <v>5</v>
      </c>
      <c r="C98" s="82"/>
      <c r="D98" s="70"/>
      <c r="E98" s="67"/>
      <c r="F98" s="67"/>
      <c r="G98" s="67"/>
      <c r="H98" s="67"/>
      <c r="I98" s="50">
        <f>SUM(D98:H98)</f>
        <v>0</v>
      </c>
      <c r="J98" s="67"/>
      <c r="K98" s="67"/>
      <c r="L98" s="67"/>
      <c r="M98" s="67"/>
      <c r="N98" s="67"/>
      <c r="O98" s="53">
        <f>SUM(J98:N98)</f>
        <v>0</v>
      </c>
      <c r="P98" s="64">
        <f t="shared" si="72"/>
        <v>0</v>
      </c>
      <c r="Q98" s="72">
        <f t="shared" si="70"/>
        <v>0</v>
      </c>
      <c r="R98" s="70"/>
      <c r="S98" s="67"/>
      <c r="T98" s="67"/>
      <c r="U98" s="67"/>
      <c r="V98" s="67"/>
      <c r="W98" s="55">
        <f>SUM(R98:V98)</f>
        <v>0</v>
      </c>
      <c r="X98" s="67"/>
      <c r="Y98" s="67"/>
      <c r="Z98" s="67"/>
      <c r="AA98" s="67"/>
      <c r="AB98" s="67"/>
      <c r="AC98" s="57">
        <f>SUM(X98:AB98)</f>
        <v>0</v>
      </c>
      <c r="AD98" s="64">
        <f t="shared" si="73"/>
        <v>0</v>
      </c>
      <c r="AE98" s="62">
        <f>SUM(W98,AC98)</f>
        <v>0</v>
      </c>
      <c r="AF98" s="63">
        <f>I98+O98+W98+AC98</f>
        <v>0</v>
      </c>
      <c r="AG98" s="75">
        <f>P98+AD98</f>
        <v>0</v>
      </c>
      <c r="AI98" s="26"/>
      <c r="AJ98" s="23" t="str">
        <f>C132</f>
        <v>VRANIČAR JOŽA</v>
      </c>
      <c r="AK98" s="23" t="str">
        <f>B128</f>
        <v>OTOČEC</v>
      </c>
      <c r="AL98" s="7">
        <f>I132+O132</f>
        <v>33</v>
      </c>
      <c r="AM98" s="7">
        <f>W132+AC132</f>
        <v>38</v>
      </c>
      <c r="AN98" s="9">
        <f t="shared" si="76"/>
        <v>71</v>
      </c>
      <c r="AO98" s="10">
        <f t="shared" si="77"/>
        <v>2</v>
      </c>
    </row>
    <row r="99" spans="1:41" ht="15" customHeight="1" thickBot="1" x14ac:dyDescent="0.3">
      <c r="A99" s="11"/>
      <c r="B99" s="12"/>
      <c r="C99" s="13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7"/>
      <c r="Q99" s="77">
        <f>SUM(Q94:Q98)-MIN(Q94:Q98)</f>
        <v>163</v>
      </c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79"/>
      <c r="AE99" s="78">
        <f>SUM(AE94:AE98)-MIN(AE94:AE98)</f>
        <v>160</v>
      </c>
      <c r="AF99" s="76">
        <f>Q99+AE99</f>
        <v>323</v>
      </c>
      <c r="AG99" s="73">
        <f>SUM(AG94:AG98)</f>
        <v>6</v>
      </c>
      <c r="AI99" s="26"/>
      <c r="AJ99" s="23" t="str">
        <f>C133</f>
        <v>PUGELJ MARIJA</v>
      </c>
      <c r="AK99" s="23" t="str">
        <f>B128</f>
        <v>OTOČEC</v>
      </c>
      <c r="AL99" s="7">
        <f>I133+O133</f>
        <v>41</v>
      </c>
      <c r="AM99" s="7">
        <f>W133+AC133</f>
        <v>37</v>
      </c>
      <c r="AN99" s="9">
        <f t="shared" si="76"/>
        <v>78</v>
      </c>
      <c r="AO99" s="10">
        <f t="shared" si="77"/>
        <v>1</v>
      </c>
    </row>
    <row r="100" spans="1:41" ht="15" customHeight="1" thickBot="1" x14ac:dyDescent="0.3">
      <c r="A100" s="11"/>
      <c r="B100" s="11"/>
      <c r="C100" s="13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I100" s="85"/>
      <c r="AJ100" s="86" t="str">
        <f>C134</f>
        <v>LUŽA ZOFIJA</v>
      </c>
      <c r="AK100" s="86" t="str">
        <f>B128</f>
        <v>OTOČEC</v>
      </c>
      <c r="AL100" s="88">
        <f>I134+O134</f>
        <v>44</v>
      </c>
      <c r="AM100" s="88">
        <f>W134+AC134</f>
        <v>40</v>
      </c>
      <c r="AN100" s="89">
        <f t="shared" si="76"/>
        <v>84</v>
      </c>
      <c r="AO100" s="10">
        <f t="shared" si="77"/>
        <v>0</v>
      </c>
    </row>
    <row r="101" spans="1:41" ht="15" customHeight="1" x14ac:dyDescent="0.25">
      <c r="A101" s="120">
        <v>12</v>
      </c>
      <c r="B101" s="123" t="s">
        <v>172</v>
      </c>
      <c r="C101" s="124"/>
      <c r="D101" s="140" t="s">
        <v>1</v>
      </c>
      <c r="E101" s="127"/>
      <c r="F101" s="127"/>
      <c r="G101" s="127"/>
      <c r="H101" s="127"/>
      <c r="I101" s="127"/>
      <c r="J101" s="127"/>
      <c r="K101" s="127"/>
      <c r="L101" s="127"/>
      <c r="M101" s="127"/>
      <c r="N101" s="127"/>
      <c r="O101" s="127"/>
      <c r="P101" s="127"/>
      <c r="Q101" s="128"/>
      <c r="R101" s="141" t="s">
        <v>2</v>
      </c>
      <c r="S101" s="142"/>
      <c r="T101" s="142"/>
      <c r="U101" s="142"/>
      <c r="V101" s="142"/>
      <c r="W101" s="142"/>
      <c r="X101" s="142"/>
      <c r="Y101" s="142"/>
      <c r="Z101" s="142"/>
      <c r="AA101" s="142"/>
      <c r="AB101" s="142"/>
      <c r="AC101" s="142"/>
      <c r="AD101" s="142"/>
      <c r="AE101" s="143"/>
      <c r="AF101" s="129" t="s">
        <v>7</v>
      </c>
      <c r="AG101" s="144" t="s">
        <v>17</v>
      </c>
      <c r="AI101" s="22"/>
      <c r="AJ101" s="84" t="str">
        <f>C139</f>
        <v>MARKELC ANA</v>
      </c>
      <c r="AK101" s="84" t="str">
        <f>B137</f>
        <v>ŠKOCJAN</v>
      </c>
      <c r="AL101" s="10">
        <f>I139+O139</f>
        <v>49</v>
      </c>
      <c r="AM101" s="10">
        <f>W139+AC139</f>
        <v>50</v>
      </c>
      <c r="AN101" s="25">
        <f t="shared" ref="AN101:AN105" si="78">SUM(AL101:AM101)</f>
        <v>99</v>
      </c>
      <c r="AO101" s="10">
        <f>AG139</f>
        <v>0</v>
      </c>
    </row>
    <row r="102" spans="1:41" ht="15" customHeight="1" thickBot="1" x14ac:dyDescent="0.3">
      <c r="A102" s="121"/>
      <c r="B102" s="125"/>
      <c r="C102" s="126"/>
      <c r="D102" s="134" t="s">
        <v>4</v>
      </c>
      <c r="E102" s="134"/>
      <c r="F102" s="134"/>
      <c r="G102" s="134"/>
      <c r="H102" s="135"/>
      <c r="I102" s="2" t="s">
        <v>5</v>
      </c>
      <c r="J102" s="139" t="s">
        <v>6</v>
      </c>
      <c r="K102" s="134"/>
      <c r="L102" s="134"/>
      <c r="M102" s="134"/>
      <c r="N102" s="135"/>
      <c r="O102" s="3" t="s">
        <v>5</v>
      </c>
      <c r="P102" s="44">
        <v>0</v>
      </c>
      <c r="Q102" s="107" t="s">
        <v>107</v>
      </c>
      <c r="R102" s="134" t="s">
        <v>4</v>
      </c>
      <c r="S102" s="134"/>
      <c r="T102" s="134"/>
      <c r="U102" s="134"/>
      <c r="V102" s="135"/>
      <c r="W102" s="46" t="s">
        <v>5</v>
      </c>
      <c r="X102" s="139" t="s">
        <v>6</v>
      </c>
      <c r="Y102" s="134"/>
      <c r="Z102" s="134"/>
      <c r="AA102" s="134"/>
      <c r="AB102" s="135"/>
      <c r="AC102" s="47" t="s">
        <v>5</v>
      </c>
      <c r="AD102" s="44">
        <v>0</v>
      </c>
      <c r="AE102" s="108" t="s">
        <v>108</v>
      </c>
      <c r="AF102" s="130"/>
      <c r="AG102" s="145"/>
      <c r="AI102" s="26"/>
      <c r="AJ102" s="23" t="str">
        <f>C140</f>
        <v>JERMAN FANI</v>
      </c>
      <c r="AK102" s="23" t="str">
        <f>B137</f>
        <v>ŠKOCJAN</v>
      </c>
      <c r="AL102" s="7">
        <f>I140+O140</f>
        <v>48</v>
      </c>
      <c r="AM102" s="7">
        <f>W140+AC140</f>
        <v>44</v>
      </c>
      <c r="AN102" s="9">
        <f t="shared" si="78"/>
        <v>92</v>
      </c>
      <c r="AO102" s="10">
        <f t="shared" ref="AO102:AO105" si="79">AG140</f>
        <v>0</v>
      </c>
    </row>
    <row r="103" spans="1:41" ht="15" customHeight="1" x14ac:dyDescent="0.25">
      <c r="A103" s="121"/>
      <c r="B103" s="110">
        <v>1</v>
      </c>
      <c r="C103" s="80" t="s">
        <v>173</v>
      </c>
      <c r="D103" s="68">
        <v>3</v>
      </c>
      <c r="E103" s="65">
        <v>6</v>
      </c>
      <c r="F103" s="65">
        <v>6</v>
      </c>
      <c r="G103" s="65">
        <v>7</v>
      </c>
      <c r="H103" s="65">
        <v>6</v>
      </c>
      <c r="I103" s="48">
        <f>SUM(D103:H103)</f>
        <v>28</v>
      </c>
      <c r="J103" s="65">
        <v>8</v>
      </c>
      <c r="K103" s="65">
        <v>1</v>
      </c>
      <c r="L103" s="65">
        <v>4</v>
      </c>
      <c r="M103" s="65">
        <v>1</v>
      </c>
      <c r="N103" s="65">
        <v>0</v>
      </c>
      <c r="O103" s="51">
        <f>SUM(J103:N103)</f>
        <v>14</v>
      </c>
      <c r="P103" s="64">
        <f>COUNTIF(D103:H103,0)+COUNTIF(J103:N103,0)</f>
        <v>1</v>
      </c>
      <c r="Q103" s="71">
        <f t="shared" ref="Q103:Q107" si="80">SUM(I103,O103)</f>
        <v>42</v>
      </c>
      <c r="R103" s="68">
        <v>8</v>
      </c>
      <c r="S103" s="65">
        <v>8</v>
      </c>
      <c r="T103" s="65">
        <v>5</v>
      </c>
      <c r="U103" s="65">
        <v>8</v>
      </c>
      <c r="V103" s="65">
        <v>6</v>
      </c>
      <c r="W103" s="54">
        <f>SUM(R103:V103)</f>
        <v>35</v>
      </c>
      <c r="X103" s="65">
        <v>3</v>
      </c>
      <c r="Y103" s="65">
        <v>1</v>
      </c>
      <c r="Z103" s="65">
        <v>1</v>
      </c>
      <c r="AA103" s="65">
        <v>1</v>
      </c>
      <c r="AB103" s="65">
        <v>1</v>
      </c>
      <c r="AC103" s="56">
        <f>SUM(X103:AB103)</f>
        <v>7</v>
      </c>
      <c r="AD103" s="64">
        <f>COUNTIF(R103:V103,0)+COUNTIF(X103:AB103,0)</f>
        <v>0</v>
      </c>
      <c r="AE103" s="58">
        <f t="shared" ref="AE103:AE104" si="81">SUM(W103,AC103)</f>
        <v>42</v>
      </c>
      <c r="AF103" s="59">
        <f>I103+O103+W103+AC103</f>
        <v>84</v>
      </c>
      <c r="AG103" s="74">
        <f>P103+AD103</f>
        <v>1</v>
      </c>
      <c r="AI103" s="26"/>
      <c r="AJ103" s="23" t="str">
        <f>C141</f>
        <v>AVSEC TONČKA</v>
      </c>
      <c r="AK103" s="23" t="str">
        <f>B137</f>
        <v>ŠKOCJAN</v>
      </c>
      <c r="AL103" s="7">
        <f>I141+O141</f>
        <v>47</v>
      </c>
      <c r="AM103" s="7">
        <f>W141+AC141</f>
        <v>47</v>
      </c>
      <c r="AN103" s="9">
        <f t="shared" si="78"/>
        <v>94</v>
      </c>
      <c r="AO103" s="10">
        <f t="shared" si="79"/>
        <v>1</v>
      </c>
    </row>
    <row r="104" spans="1:41" ht="15" customHeight="1" x14ac:dyDescent="0.25">
      <c r="A104" s="121"/>
      <c r="B104" s="111">
        <v>2</v>
      </c>
      <c r="C104" s="81" t="s">
        <v>174</v>
      </c>
      <c r="D104" s="69">
        <v>8</v>
      </c>
      <c r="E104" s="66">
        <v>6</v>
      </c>
      <c r="F104" s="66">
        <v>4</v>
      </c>
      <c r="G104" s="66">
        <v>5</v>
      </c>
      <c r="H104" s="66">
        <v>6</v>
      </c>
      <c r="I104" s="48">
        <f>SUM(D104:H104)</f>
        <v>29</v>
      </c>
      <c r="J104" s="66">
        <v>4</v>
      </c>
      <c r="K104" s="66">
        <v>3</v>
      </c>
      <c r="L104" s="66">
        <v>1</v>
      </c>
      <c r="M104" s="66">
        <v>0</v>
      </c>
      <c r="N104" s="66">
        <v>0</v>
      </c>
      <c r="O104" s="51">
        <f>SUM(J104:N104)</f>
        <v>8</v>
      </c>
      <c r="P104" s="64">
        <f t="shared" ref="P104:P107" si="82">COUNTIF(D104:H104,0)+COUNTIF(J104:N104,0)</f>
        <v>2</v>
      </c>
      <c r="Q104" s="71">
        <f t="shared" si="80"/>
        <v>37</v>
      </c>
      <c r="R104" s="69">
        <v>5</v>
      </c>
      <c r="S104" s="66">
        <v>8</v>
      </c>
      <c r="T104" s="66">
        <v>6</v>
      </c>
      <c r="U104" s="66">
        <v>3</v>
      </c>
      <c r="V104" s="66">
        <v>6</v>
      </c>
      <c r="W104" s="54">
        <f>SUM(R104:V104)</f>
        <v>28</v>
      </c>
      <c r="X104" s="66">
        <v>4</v>
      </c>
      <c r="Y104" s="66">
        <v>3</v>
      </c>
      <c r="Z104" s="66">
        <v>2</v>
      </c>
      <c r="AA104" s="66">
        <v>5</v>
      </c>
      <c r="AB104" s="66">
        <v>1</v>
      </c>
      <c r="AC104" s="56">
        <f>SUM(X104:AB104)</f>
        <v>15</v>
      </c>
      <c r="AD104" s="64">
        <f t="shared" ref="AD104:AD107" si="83">COUNTIF(R104:V104,0)+COUNTIF(X104:AB104,0)</f>
        <v>0</v>
      </c>
      <c r="AE104" s="58">
        <f t="shared" si="81"/>
        <v>43</v>
      </c>
      <c r="AF104" s="60">
        <f>I104+O104+W104+AC104</f>
        <v>80</v>
      </c>
      <c r="AG104" s="74">
        <f>P104+AD104</f>
        <v>2</v>
      </c>
      <c r="AI104" s="26"/>
      <c r="AJ104" s="23" t="str">
        <f>C142</f>
        <v>ČELESNIK JOŽICA</v>
      </c>
      <c r="AK104" s="23" t="str">
        <f>B137</f>
        <v>ŠKOCJAN</v>
      </c>
      <c r="AL104" s="7">
        <f>I142+O142</f>
        <v>58</v>
      </c>
      <c r="AM104" s="7">
        <f>W142+AC142</f>
        <v>48</v>
      </c>
      <c r="AN104" s="9">
        <f t="shared" si="78"/>
        <v>106</v>
      </c>
      <c r="AO104" s="10">
        <f t="shared" si="79"/>
        <v>0</v>
      </c>
    </row>
    <row r="105" spans="1:41" ht="15" customHeight="1" thickBot="1" x14ac:dyDescent="0.3">
      <c r="A105" s="121"/>
      <c r="B105" s="111">
        <v>3</v>
      </c>
      <c r="C105" s="81" t="s">
        <v>175</v>
      </c>
      <c r="D105" s="69">
        <v>9</v>
      </c>
      <c r="E105" s="66">
        <v>8</v>
      </c>
      <c r="F105" s="66">
        <v>5</v>
      </c>
      <c r="G105" s="66">
        <v>9</v>
      </c>
      <c r="H105" s="66">
        <v>7</v>
      </c>
      <c r="I105" s="48">
        <f>SUM(D105:H105)</f>
        <v>38</v>
      </c>
      <c r="J105" s="66">
        <v>6</v>
      </c>
      <c r="K105" s="66">
        <v>1</v>
      </c>
      <c r="L105" s="66">
        <v>1</v>
      </c>
      <c r="M105" s="66">
        <v>1</v>
      </c>
      <c r="N105" s="66">
        <v>4</v>
      </c>
      <c r="O105" s="51">
        <f>SUM(J105:N105)</f>
        <v>13</v>
      </c>
      <c r="P105" s="64">
        <f t="shared" si="82"/>
        <v>0</v>
      </c>
      <c r="Q105" s="71">
        <f t="shared" si="80"/>
        <v>51</v>
      </c>
      <c r="R105" s="69">
        <v>8</v>
      </c>
      <c r="S105" s="66">
        <v>7</v>
      </c>
      <c r="T105" s="66">
        <v>3</v>
      </c>
      <c r="U105" s="66">
        <v>4</v>
      </c>
      <c r="V105" s="66">
        <v>8</v>
      </c>
      <c r="W105" s="54">
        <f>SUM(R105:V105)</f>
        <v>30</v>
      </c>
      <c r="X105" s="66">
        <v>8</v>
      </c>
      <c r="Y105" s="66">
        <v>1</v>
      </c>
      <c r="Z105" s="66">
        <v>4</v>
      </c>
      <c r="AA105" s="66">
        <v>1</v>
      </c>
      <c r="AB105" s="66">
        <v>2</v>
      </c>
      <c r="AC105" s="56">
        <f>SUM(X105:AB105)</f>
        <v>16</v>
      </c>
      <c r="AD105" s="64">
        <f t="shared" si="83"/>
        <v>0</v>
      </c>
      <c r="AE105" s="58">
        <f>SUM(W105,AC105)</f>
        <v>46</v>
      </c>
      <c r="AF105" s="60">
        <f>I105+O105+W105+AC105</f>
        <v>97</v>
      </c>
      <c r="AG105" s="74">
        <f>P105+AD105</f>
        <v>0</v>
      </c>
      <c r="AI105" s="85"/>
      <c r="AJ105" s="86" t="str">
        <f>C143</f>
        <v>TRŠINAR MALČI</v>
      </c>
      <c r="AK105" s="86" t="str">
        <f>B137</f>
        <v>ŠKOCJAN</v>
      </c>
      <c r="AL105" s="88">
        <f>I143+O143</f>
        <v>45</v>
      </c>
      <c r="AM105" s="88">
        <f>W143+AC143</f>
        <v>38</v>
      </c>
      <c r="AN105" s="89">
        <f t="shared" si="78"/>
        <v>83</v>
      </c>
      <c r="AO105" s="10">
        <f t="shared" si="79"/>
        <v>2</v>
      </c>
    </row>
    <row r="106" spans="1:41" ht="15" customHeight="1" x14ac:dyDescent="0.25">
      <c r="A106" s="121"/>
      <c r="B106" s="111">
        <v>4</v>
      </c>
      <c r="C106" s="81" t="s">
        <v>176</v>
      </c>
      <c r="D106" s="69">
        <v>3</v>
      </c>
      <c r="E106" s="66">
        <v>8</v>
      </c>
      <c r="F106" s="66">
        <v>5</v>
      </c>
      <c r="G106" s="66">
        <v>5</v>
      </c>
      <c r="H106" s="66">
        <v>4</v>
      </c>
      <c r="I106" s="49">
        <f>SUM(D106:H106)</f>
        <v>25</v>
      </c>
      <c r="J106" s="66">
        <v>4</v>
      </c>
      <c r="K106" s="66">
        <v>3</v>
      </c>
      <c r="L106" s="66">
        <v>1</v>
      </c>
      <c r="M106" s="66">
        <v>1</v>
      </c>
      <c r="N106" s="66">
        <v>4</v>
      </c>
      <c r="O106" s="52">
        <f>SUM(J106:N106)</f>
        <v>13</v>
      </c>
      <c r="P106" s="64">
        <f t="shared" si="82"/>
        <v>0</v>
      </c>
      <c r="Q106" s="71">
        <f t="shared" si="80"/>
        <v>38</v>
      </c>
      <c r="R106" s="69">
        <v>5</v>
      </c>
      <c r="S106" s="66">
        <v>4</v>
      </c>
      <c r="T106" s="66">
        <v>4</v>
      </c>
      <c r="U106" s="66">
        <v>5</v>
      </c>
      <c r="V106" s="66">
        <v>4</v>
      </c>
      <c r="W106" s="54">
        <f>SUM(R106:V106)</f>
        <v>22</v>
      </c>
      <c r="X106" s="66">
        <v>4</v>
      </c>
      <c r="Y106" s="66">
        <v>2</v>
      </c>
      <c r="Z106" s="66">
        <v>2</v>
      </c>
      <c r="AA106" s="66">
        <v>1</v>
      </c>
      <c r="AB106" s="66">
        <v>4</v>
      </c>
      <c r="AC106" s="56">
        <f>SUM(X106:AB106)</f>
        <v>13</v>
      </c>
      <c r="AD106" s="64">
        <f t="shared" si="83"/>
        <v>0</v>
      </c>
      <c r="AE106" s="61">
        <f t="shared" ref="AE106" si="84">SUM(W106,AC106)</f>
        <v>35</v>
      </c>
      <c r="AF106" s="60">
        <f>I106+O106+W106+AC106</f>
        <v>73</v>
      </c>
      <c r="AG106" s="74">
        <f>P106+AD106</f>
        <v>0</v>
      </c>
      <c r="AI106" s="22"/>
      <c r="AJ106" s="84">
        <f>C148</f>
        <v>0</v>
      </c>
      <c r="AK106" s="84">
        <f>B146</f>
        <v>0</v>
      </c>
      <c r="AL106" s="10">
        <f>I148+O148</f>
        <v>0</v>
      </c>
      <c r="AM106" s="10">
        <f>W148+AC148</f>
        <v>0</v>
      </c>
      <c r="AN106" s="25">
        <f t="shared" ref="AN106" si="85">SUM(AL106:AM106)</f>
        <v>0</v>
      </c>
      <c r="AO106" s="10">
        <f>AG148</f>
        <v>0</v>
      </c>
    </row>
    <row r="107" spans="1:41" ht="15" customHeight="1" thickBot="1" x14ac:dyDescent="0.3">
      <c r="A107" s="122"/>
      <c r="B107" s="112">
        <v>5</v>
      </c>
      <c r="C107" s="82" t="s">
        <v>198</v>
      </c>
      <c r="D107" s="70">
        <v>8</v>
      </c>
      <c r="E107" s="67">
        <v>8</v>
      </c>
      <c r="F107" s="67">
        <v>3</v>
      </c>
      <c r="G107" s="67">
        <v>4</v>
      </c>
      <c r="H107" s="67">
        <v>7</v>
      </c>
      <c r="I107" s="50">
        <f>SUM(D107:H107)</f>
        <v>30</v>
      </c>
      <c r="J107" s="67">
        <v>3</v>
      </c>
      <c r="K107" s="67">
        <v>1</v>
      </c>
      <c r="L107" s="67">
        <v>0</v>
      </c>
      <c r="M107" s="67">
        <v>2</v>
      </c>
      <c r="N107" s="67">
        <v>1</v>
      </c>
      <c r="O107" s="53">
        <f>SUM(J107:N107)</f>
        <v>7</v>
      </c>
      <c r="P107" s="64">
        <f t="shared" si="82"/>
        <v>1</v>
      </c>
      <c r="Q107" s="72">
        <f t="shared" si="80"/>
        <v>37</v>
      </c>
      <c r="R107" s="70">
        <v>6</v>
      </c>
      <c r="S107" s="67">
        <v>8</v>
      </c>
      <c r="T107" s="67">
        <v>6</v>
      </c>
      <c r="U107" s="67">
        <v>5</v>
      </c>
      <c r="V107" s="67">
        <v>8</v>
      </c>
      <c r="W107" s="55">
        <f>SUM(R107:V107)</f>
        <v>33</v>
      </c>
      <c r="X107" s="67">
        <v>8</v>
      </c>
      <c r="Y107" s="67">
        <v>1</v>
      </c>
      <c r="Z107" s="67">
        <v>3</v>
      </c>
      <c r="AA107" s="67">
        <v>2</v>
      </c>
      <c r="AB107" s="67">
        <v>1</v>
      </c>
      <c r="AC107" s="57">
        <f>SUM(X107:AB107)</f>
        <v>15</v>
      </c>
      <c r="AD107" s="64">
        <f t="shared" si="83"/>
        <v>0</v>
      </c>
      <c r="AE107" s="62">
        <f>SUM(W107,AC107)</f>
        <v>48</v>
      </c>
      <c r="AF107" s="63">
        <f>I107+O107+W107+AC107</f>
        <v>85</v>
      </c>
      <c r="AG107" s="75">
        <f>P107+AD107</f>
        <v>1</v>
      </c>
      <c r="AI107" s="26"/>
      <c r="AJ107" s="23">
        <f>C149</f>
        <v>0</v>
      </c>
      <c r="AK107" s="23">
        <f>B146</f>
        <v>0</v>
      </c>
      <c r="AL107" s="7">
        <f>I149+O149</f>
        <v>0</v>
      </c>
      <c r="AM107" s="7">
        <f>W149+AC149</f>
        <v>0</v>
      </c>
      <c r="AN107" s="9">
        <f t="shared" ref="AN107:AN110" si="86">SUM(AL107:AM107)</f>
        <v>0</v>
      </c>
      <c r="AO107" s="10">
        <f t="shared" ref="AO107:AO110" si="87">AG149</f>
        <v>0</v>
      </c>
    </row>
    <row r="108" spans="1:41" ht="15" customHeight="1" thickBot="1" x14ac:dyDescent="0.3">
      <c r="A108" s="11"/>
      <c r="B108" s="12"/>
      <c r="C108" s="13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7"/>
      <c r="Q108" s="77">
        <f>SUM(Q103:Q107)-MIN(Q103:Q107)</f>
        <v>168</v>
      </c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79"/>
      <c r="AE108" s="78">
        <f>SUM(AE103:AE107)-MIN(AE103:AE107)</f>
        <v>179</v>
      </c>
      <c r="AF108" s="76">
        <f>Q108+AE108</f>
        <v>347</v>
      </c>
      <c r="AG108" s="73">
        <f>SUM(AG103:AG107)</f>
        <v>4</v>
      </c>
      <c r="AI108" s="26"/>
      <c r="AJ108" s="23">
        <f>C150</f>
        <v>0</v>
      </c>
      <c r="AK108" s="23">
        <f>B146</f>
        <v>0</v>
      </c>
      <c r="AL108" s="7">
        <f>I150+O150</f>
        <v>0</v>
      </c>
      <c r="AM108" s="7">
        <f>W150+AC150</f>
        <v>0</v>
      </c>
      <c r="AN108" s="9">
        <f t="shared" si="86"/>
        <v>0</v>
      </c>
      <c r="AO108" s="10">
        <f t="shared" si="87"/>
        <v>0</v>
      </c>
    </row>
    <row r="109" spans="1:41" ht="15" customHeight="1" thickBot="1" x14ac:dyDescent="0.3">
      <c r="A109" s="11"/>
      <c r="B109" s="11"/>
      <c r="C109" s="13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I109" s="26"/>
      <c r="AJ109" s="23">
        <f>C151</f>
        <v>0</v>
      </c>
      <c r="AK109" s="23">
        <f>B146</f>
        <v>0</v>
      </c>
      <c r="AL109" s="7">
        <f>I151+O151</f>
        <v>0</v>
      </c>
      <c r="AM109" s="7">
        <f>W151+AC151</f>
        <v>0</v>
      </c>
      <c r="AN109" s="9">
        <f t="shared" si="86"/>
        <v>0</v>
      </c>
      <c r="AO109" s="10">
        <f t="shared" si="87"/>
        <v>0</v>
      </c>
    </row>
    <row r="110" spans="1:41" ht="15" customHeight="1" x14ac:dyDescent="0.25">
      <c r="A110" s="120">
        <v>13</v>
      </c>
      <c r="B110" s="123" t="s">
        <v>177</v>
      </c>
      <c r="C110" s="124"/>
      <c r="D110" s="140" t="s">
        <v>1</v>
      </c>
      <c r="E110" s="127"/>
      <c r="F110" s="127"/>
      <c r="G110" s="127"/>
      <c r="H110" s="127"/>
      <c r="I110" s="127"/>
      <c r="J110" s="127"/>
      <c r="K110" s="127"/>
      <c r="L110" s="127"/>
      <c r="M110" s="127"/>
      <c r="N110" s="127"/>
      <c r="O110" s="127"/>
      <c r="P110" s="127"/>
      <c r="Q110" s="128"/>
      <c r="R110" s="141" t="s">
        <v>2</v>
      </c>
      <c r="S110" s="142"/>
      <c r="T110" s="142"/>
      <c r="U110" s="142"/>
      <c r="V110" s="142"/>
      <c r="W110" s="142"/>
      <c r="X110" s="142"/>
      <c r="Y110" s="142"/>
      <c r="Z110" s="142"/>
      <c r="AA110" s="142"/>
      <c r="AB110" s="142"/>
      <c r="AC110" s="142"/>
      <c r="AD110" s="142"/>
      <c r="AE110" s="143"/>
      <c r="AF110" s="129" t="s">
        <v>7</v>
      </c>
      <c r="AG110" s="144" t="s">
        <v>17</v>
      </c>
      <c r="AI110" s="26"/>
      <c r="AJ110" s="23">
        <f>C152</f>
        <v>0</v>
      </c>
      <c r="AK110" s="23">
        <f>B146</f>
        <v>0</v>
      </c>
      <c r="AL110" s="7">
        <f>I152+O152</f>
        <v>0</v>
      </c>
      <c r="AM110" s="7">
        <f>W152+AC152</f>
        <v>0</v>
      </c>
      <c r="AN110" s="9">
        <f t="shared" si="86"/>
        <v>0</v>
      </c>
      <c r="AO110" s="10">
        <f t="shared" si="87"/>
        <v>0</v>
      </c>
    </row>
    <row r="111" spans="1:41" ht="15" customHeight="1" thickBot="1" x14ac:dyDescent="0.3">
      <c r="A111" s="121"/>
      <c r="B111" s="125"/>
      <c r="C111" s="126"/>
      <c r="D111" s="134" t="s">
        <v>4</v>
      </c>
      <c r="E111" s="134"/>
      <c r="F111" s="134"/>
      <c r="G111" s="134"/>
      <c r="H111" s="135"/>
      <c r="I111" s="2" t="s">
        <v>5</v>
      </c>
      <c r="J111" s="139" t="s">
        <v>6</v>
      </c>
      <c r="K111" s="134"/>
      <c r="L111" s="134"/>
      <c r="M111" s="134"/>
      <c r="N111" s="135"/>
      <c r="O111" s="3" t="s">
        <v>5</v>
      </c>
      <c r="P111" s="44">
        <v>0</v>
      </c>
      <c r="Q111" s="107" t="s">
        <v>107</v>
      </c>
      <c r="R111" s="134" t="s">
        <v>4</v>
      </c>
      <c r="S111" s="134"/>
      <c r="T111" s="134"/>
      <c r="U111" s="134"/>
      <c r="V111" s="135"/>
      <c r="W111" s="46" t="s">
        <v>5</v>
      </c>
      <c r="X111" s="139" t="s">
        <v>6</v>
      </c>
      <c r="Y111" s="134"/>
      <c r="Z111" s="134"/>
      <c r="AA111" s="134"/>
      <c r="AB111" s="135"/>
      <c r="AC111" s="47" t="s">
        <v>5</v>
      </c>
      <c r="AD111" s="44">
        <v>0</v>
      </c>
      <c r="AE111" s="108" t="s">
        <v>108</v>
      </c>
      <c r="AF111" s="130"/>
      <c r="AG111" s="145"/>
      <c r="AI111" s="1"/>
      <c r="AJ111" s="1"/>
      <c r="AK111" s="1"/>
      <c r="AL111" s="1"/>
      <c r="AM111" s="1"/>
      <c r="AN111" s="1"/>
      <c r="AO111" s="1"/>
    </row>
    <row r="112" spans="1:41" ht="15" customHeight="1" x14ac:dyDescent="0.25">
      <c r="A112" s="121"/>
      <c r="B112" s="110">
        <v>1</v>
      </c>
      <c r="C112" s="80" t="s">
        <v>178</v>
      </c>
      <c r="D112" s="68">
        <v>4</v>
      </c>
      <c r="E112" s="65">
        <v>7</v>
      </c>
      <c r="F112" s="65">
        <v>3</v>
      </c>
      <c r="G112" s="65">
        <v>3</v>
      </c>
      <c r="H112" s="65">
        <v>5</v>
      </c>
      <c r="I112" s="48">
        <f>SUM(D112:H112)</f>
        <v>22</v>
      </c>
      <c r="J112" s="65">
        <v>5</v>
      </c>
      <c r="K112" s="65">
        <v>1</v>
      </c>
      <c r="L112" s="65">
        <v>2</v>
      </c>
      <c r="M112" s="65">
        <v>0</v>
      </c>
      <c r="N112" s="65">
        <v>0</v>
      </c>
      <c r="O112" s="51">
        <f>SUM(J112:N112)</f>
        <v>8</v>
      </c>
      <c r="P112" s="64">
        <f>COUNTIF(D112:H112,0)+COUNTIF(J112:N112,0)</f>
        <v>2</v>
      </c>
      <c r="Q112" s="71">
        <f t="shared" ref="Q112:Q116" si="88">SUM(I112,O112)</f>
        <v>30</v>
      </c>
      <c r="R112" s="68">
        <v>8</v>
      </c>
      <c r="S112" s="65">
        <v>8</v>
      </c>
      <c r="T112" s="65">
        <v>3</v>
      </c>
      <c r="U112" s="65">
        <v>5</v>
      </c>
      <c r="V112" s="65">
        <v>4</v>
      </c>
      <c r="W112" s="54">
        <f>SUM(R112:V112)</f>
        <v>28</v>
      </c>
      <c r="X112" s="65">
        <v>8</v>
      </c>
      <c r="Y112" s="65">
        <v>1</v>
      </c>
      <c r="Z112" s="65">
        <v>7</v>
      </c>
      <c r="AA112" s="65">
        <v>1</v>
      </c>
      <c r="AB112" s="65">
        <v>1</v>
      </c>
      <c r="AC112" s="56">
        <f>SUM(X112:AB112)</f>
        <v>18</v>
      </c>
      <c r="AD112" s="64">
        <f>COUNTIF(R112:V112,0)+COUNTIF(X112:AB112,0)</f>
        <v>0</v>
      </c>
      <c r="AE112" s="58">
        <f t="shared" ref="AE112:AE113" si="89">SUM(W112,AC112)</f>
        <v>46</v>
      </c>
      <c r="AF112" s="59">
        <f>I112+O112+W112+AC112</f>
        <v>76</v>
      </c>
      <c r="AG112" s="74">
        <f>P112+AD112</f>
        <v>2</v>
      </c>
      <c r="AI112" s="1"/>
      <c r="AJ112" s="1"/>
      <c r="AK112" s="1"/>
      <c r="AL112" s="1"/>
      <c r="AM112" s="1"/>
      <c r="AN112" s="1"/>
      <c r="AO112" s="1"/>
    </row>
    <row r="113" spans="1:41" ht="15" customHeight="1" x14ac:dyDescent="0.25">
      <c r="A113" s="121"/>
      <c r="B113" s="111">
        <v>2</v>
      </c>
      <c r="C113" s="81" t="s">
        <v>200</v>
      </c>
      <c r="D113" s="69">
        <v>5</v>
      </c>
      <c r="E113" s="66">
        <v>6</v>
      </c>
      <c r="F113" s="66">
        <v>5</v>
      </c>
      <c r="G113" s="66">
        <v>6</v>
      </c>
      <c r="H113" s="66">
        <v>6</v>
      </c>
      <c r="I113" s="48">
        <f>SUM(D113:H113)</f>
        <v>28</v>
      </c>
      <c r="J113" s="66">
        <v>6</v>
      </c>
      <c r="K113" s="66">
        <v>2</v>
      </c>
      <c r="L113" s="66">
        <v>1</v>
      </c>
      <c r="M113" s="66">
        <v>7</v>
      </c>
      <c r="N113" s="66">
        <v>1</v>
      </c>
      <c r="O113" s="51">
        <f>SUM(J113:N113)</f>
        <v>17</v>
      </c>
      <c r="P113" s="64">
        <f t="shared" ref="P113:P116" si="90">COUNTIF(D113:H113,0)+COUNTIF(J113:N113,0)</f>
        <v>0</v>
      </c>
      <c r="Q113" s="71">
        <f t="shared" si="88"/>
        <v>45</v>
      </c>
      <c r="R113" s="69">
        <v>4</v>
      </c>
      <c r="S113" s="66">
        <v>4</v>
      </c>
      <c r="T113" s="66">
        <v>5</v>
      </c>
      <c r="U113" s="66">
        <v>5</v>
      </c>
      <c r="V113" s="66">
        <v>5</v>
      </c>
      <c r="W113" s="54">
        <f>SUM(R113:V113)</f>
        <v>23</v>
      </c>
      <c r="X113" s="66">
        <v>7</v>
      </c>
      <c r="Y113" s="66">
        <v>1</v>
      </c>
      <c r="Z113" s="66">
        <v>1</v>
      </c>
      <c r="AA113" s="66">
        <v>5</v>
      </c>
      <c r="AB113" s="66">
        <v>2</v>
      </c>
      <c r="AC113" s="56">
        <f>SUM(X113:AB113)</f>
        <v>16</v>
      </c>
      <c r="AD113" s="64">
        <f t="shared" ref="AD113:AD116" si="91">COUNTIF(R113:V113,0)+COUNTIF(X113:AB113,0)</f>
        <v>0</v>
      </c>
      <c r="AE113" s="58">
        <f t="shared" si="89"/>
        <v>39</v>
      </c>
      <c r="AF113" s="60">
        <f>I113+O113+W113+AC113</f>
        <v>84</v>
      </c>
      <c r="AG113" s="74">
        <f>P113+AD113</f>
        <v>0</v>
      </c>
      <c r="AI113" s="1"/>
      <c r="AJ113" s="1"/>
      <c r="AK113" s="1"/>
      <c r="AL113" s="1"/>
      <c r="AM113" s="1"/>
      <c r="AN113" s="1"/>
      <c r="AO113" s="1"/>
    </row>
    <row r="114" spans="1:41" ht="15" customHeight="1" x14ac:dyDescent="0.25">
      <c r="A114" s="121"/>
      <c r="B114" s="111">
        <v>3</v>
      </c>
      <c r="C114" s="81" t="s">
        <v>179</v>
      </c>
      <c r="D114" s="69">
        <v>6</v>
      </c>
      <c r="E114" s="66">
        <v>5</v>
      </c>
      <c r="F114" s="66">
        <v>6</v>
      </c>
      <c r="G114" s="66">
        <v>5</v>
      </c>
      <c r="H114" s="66">
        <v>5</v>
      </c>
      <c r="I114" s="48">
        <f>SUM(D114:H114)</f>
        <v>27</v>
      </c>
      <c r="J114" s="66">
        <v>6</v>
      </c>
      <c r="K114" s="66">
        <v>1</v>
      </c>
      <c r="L114" s="66">
        <v>1</v>
      </c>
      <c r="M114" s="66">
        <v>0</v>
      </c>
      <c r="N114" s="66">
        <v>0</v>
      </c>
      <c r="O114" s="51">
        <f>SUM(J114:N114)</f>
        <v>8</v>
      </c>
      <c r="P114" s="64">
        <f t="shared" si="90"/>
        <v>2</v>
      </c>
      <c r="Q114" s="71">
        <f t="shared" si="88"/>
        <v>35</v>
      </c>
      <c r="R114" s="69">
        <v>4</v>
      </c>
      <c r="S114" s="66">
        <v>8</v>
      </c>
      <c r="T114" s="66">
        <v>5</v>
      </c>
      <c r="U114" s="66">
        <v>5</v>
      </c>
      <c r="V114" s="66">
        <v>3</v>
      </c>
      <c r="W114" s="54">
        <f>SUM(R114:V114)</f>
        <v>25</v>
      </c>
      <c r="X114" s="66">
        <v>4</v>
      </c>
      <c r="Y114" s="66">
        <v>0</v>
      </c>
      <c r="Z114" s="66">
        <v>3</v>
      </c>
      <c r="AA114" s="66">
        <v>1</v>
      </c>
      <c r="AB114" s="66">
        <v>1</v>
      </c>
      <c r="AC114" s="56">
        <f>SUM(X114:AB114)</f>
        <v>9</v>
      </c>
      <c r="AD114" s="64">
        <f t="shared" si="91"/>
        <v>1</v>
      </c>
      <c r="AE114" s="58">
        <f>SUM(W114,AC114)</f>
        <v>34</v>
      </c>
      <c r="AF114" s="60">
        <f>I114+O114+W114+AC114</f>
        <v>69</v>
      </c>
      <c r="AG114" s="74">
        <v>1</v>
      </c>
      <c r="AI114" s="1"/>
      <c r="AJ114" s="1"/>
      <c r="AK114" s="1"/>
      <c r="AL114" s="1"/>
      <c r="AM114" s="1"/>
      <c r="AN114" s="1"/>
      <c r="AO114" s="1"/>
    </row>
    <row r="115" spans="1:41" ht="15" customHeight="1" x14ac:dyDescent="0.25">
      <c r="A115" s="121"/>
      <c r="B115" s="111">
        <v>4</v>
      </c>
      <c r="C115" s="81" t="s">
        <v>199</v>
      </c>
      <c r="D115" s="69">
        <v>5</v>
      </c>
      <c r="E115" s="66">
        <v>8</v>
      </c>
      <c r="F115" s="66">
        <v>4</v>
      </c>
      <c r="G115" s="66">
        <v>4</v>
      </c>
      <c r="H115" s="66">
        <v>7</v>
      </c>
      <c r="I115" s="49">
        <f>SUM(D115:H115)</f>
        <v>28</v>
      </c>
      <c r="J115" s="66">
        <v>4</v>
      </c>
      <c r="K115" s="66">
        <v>2</v>
      </c>
      <c r="L115" s="66">
        <v>0</v>
      </c>
      <c r="M115" s="66">
        <v>0</v>
      </c>
      <c r="N115" s="66">
        <v>1</v>
      </c>
      <c r="O115" s="52">
        <f>SUM(J115:N115)</f>
        <v>7</v>
      </c>
      <c r="P115" s="64">
        <f t="shared" si="90"/>
        <v>2</v>
      </c>
      <c r="Q115" s="71">
        <f t="shared" si="88"/>
        <v>35</v>
      </c>
      <c r="R115" s="69">
        <v>4</v>
      </c>
      <c r="S115" s="66">
        <v>5</v>
      </c>
      <c r="T115" s="66">
        <v>6</v>
      </c>
      <c r="U115" s="66">
        <v>5</v>
      </c>
      <c r="V115" s="66">
        <v>6</v>
      </c>
      <c r="W115" s="54">
        <f>SUM(R115:V115)</f>
        <v>26</v>
      </c>
      <c r="X115" s="66">
        <v>6</v>
      </c>
      <c r="Y115" s="66">
        <v>2</v>
      </c>
      <c r="Z115" s="66">
        <v>0</v>
      </c>
      <c r="AA115" s="66">
        <v>0</v>
      </c>
      <c r="AB115" s="66">
        <v>0</v>
      </c>
      <c r="AC115" s="56">
        <f>SUM(X115:AB115)</f>
        <v>8</v>
      </c>
      <c r="AD115" s="64">
        <f t="shared" si="91"/>
        <v>3</v>
      </c>
      <c r="AE115" s="61">
        <f t="shared" ref="AE115" si="92">SUM(W115,AC115)</f>
        <v>34</v>
      </c>
      <c r="AF115" s="60">
        <f>I115+O115+W115+AC115</f>
        <v>69</v>
      </c>
      <c r="AG115" s="74">
        <f>P115+AD115</f>
        <v>5</v>
      </c>
      <c r="AI115" s="1"/>
      <c r="AJ115" s="1"/>
      <c r="AK115" s="1"/>
      <c r="AL115" s="1"/>
      <c r="AM115" s="1"/>
      <c r="AN115" s="1"/>
      <c r="AO115" s="1"/>
    </row>
    <row r="116" spans="1:41" ht="15" customHeight="1" thickBot="1" x14ac:dyDescent="0.3">
      <c r="A116" s="122"/>
      <c r="B116" s="112">
        <v>5</v>
      </c>
      <c r="C116" s="82" t="s">
        <v>180</v>
      </c>
      <c r="D116" s="70">
        <v>2</v>
      </c>
      <c r="E116" s="67">
        <v>4</v>
      </c>
      <c r="F116" s="67">
        <v>7</v>
      </c>
      <c r="G116" s="67">
        <v>5</v>
      </c>
      <c r="H116" s="67">
        <v>6</v>
      </c>
      <c r="I116" s="50">
        <f>SUM(D116:H116)</f>
        <v>24</v>
      </c>
      <c r="J116" s="67">
        <v>4</v>
      </c>
      <c r="K116" s="67">
        <v>2</v>
      </c>
      <c r="L116" s="67">
        <v>0</v>
      </c>
      <c r="M116" s="67">
        <v>0</v>
      </c>
      <c r="N116" s="67">
        <v>1</v>
      </c>
      <c r="O116" s="53">
        <f>SUM(J116:N116)</f>
        <v>7</v>
      </c>
      <c r="P116" s="64">
        <f t="shared" si="90"/>
        <v>2</v>
      </c>
      <c r="Q116" s="72">
        <f t="shared" si="88"/>
        <v>31</v>
      </c>
      <c r="R116" s="70">
        <v>4</v>
      </c>
      <c r="S116" s="67">
        <v>5</v>
      </c>
      <c r="T116" s="67">
        <v>8</v>
      </c>
      <c r="U116" s="67">
        <v>4</v>
      </c>
      <c r="V116" s="67">
        <v>7</v>
      </c>
      <c r="W116" s="55">
        <f>SUM(R116:V116)</f>
        <v>28</v>
      </c>
      <c r="X116" s="67">
        <v>7</v>
      </c>
      <c r="Y116" s="67">
        <v>0</v>
      </c>
      <c r="Z116" s="67">
        <v>2</v>
      </c>
      <c r="AA116" s="67">
        <v>5</v>
      </c>
      <c r="AB116" s="67">
        <v>3</v>
      </c>
      <c r="AC116" s="57">
        <f>SUM(X116:AB116)</f>
        <v>17</v>
      </c>
      <c r="AD116" s="64">
        <f t="shared" si="91"/>
        <v>1</v>
      </c>
      <c r="AE116" s="62">
        <f>SUM(W116,AC116)</f>
        <v>45</v>
      </c>
      <c r="AF116" s="63">
        <f>I116+O116+W116+AC116</f>
        <v>76</v>
      </c>
      <c r="AG116" s="75">
        <f>P116+AD116</f>
        <v>3</v>
      </c>
      <c r="AI116" s="1"/>
      <c r="AJ116" s="1"/>
      <c r="AK116" s="1"/>
      <c r="AL116" s="1"/>
      <c r="AM116" s="1"/>
      <c r="AN116" s="1"/>
      <c r="AO116" s="1"/>
    </row>
    <row r="117" spans="1:41" ht="15" customHeight="1" thickBot="1" x14ac:dyDescent="0.3">
      <c r="A117" s="11"/>
      <c r="B117" s="12"/>
      <c r="C117" s="13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7"/>
      <c r="Q117" s="77">
        <f>SUM(Q112:Q116)-MIN(Q112:Q116)</f>
        <v>146</v>
      </c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79"/>
      <c r="AE117" s="78">
        <f>SUM(AE112:AE116)-MIN(AE112:AE116)</f>
        <v>164</v>
      </c>
      <c r="AF117" s="76">
        <f>Q117+AE117</f>
        <v>310</v>
      </c>
      <c r="AG117" s="73">
        <f>SUM(AG112:AG116)</f>
        <v>11</v>
      </c>
      <c r="AI117" s="1"/>
      <c r="AJ117" s="1"/>
      <c r="AK117" s="1"/>
      <c r="AL117" s="1"/>
      <c r="AM117" s="1"/>
      <c r="AN117" s="1"/>
      <c r="AO117" s="1"/>
    </row>
    <row r="118" spans="1:41" ht="15" customHeight="1" thickBot="1" x14ac:dyDescent="0.3">
      <c r="A118" s="11"/>
      <c r="B118" s="11"/>
      <c r="C118" s="13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I118" s="1"/>
      <c r="AJ118" s="1"/>
      <c r="AK118" s="1"/>
      <c r="AL118" s="1"/>
      <c r="AM118" s="1"/>
      <c r="AN118" s="1"/>
      <c r="AO118" s="1"/>
    </row>
    <row r="119" spans="1:41" ht="15" customHeight="1" x14ac:dyDescent="0.25">
      <c r="A119" s="120">
        <v>14</v>
      </c>
      <c r="B119" s="123" t="s">
        <v>181</v>
      </c>
      <c r="C119" s="124"/>
      <c r="D119" s="140" t="s">
        <v>1</v>
      </c>
      <c r="E119" s="127"/>
      <c r="F119" s="127"/>
      <c r="G119" s="127"/>
      <c r="H119" s="127"/>
      <c r="I119" s="127"/>
      <c r="J119" s="127"/>
      <c r="K119" s="127"/>
      <c r="L119" s="127"/>
      <c r="M119" s="127"/>
      <c r="N119" s="127"/>
      <c r="O119" s="127"/>
      <c r="P119" s="127"/>
      <c r="Q119" s="128"/>
      <c r="R119" s="141" t="s">
        <v>2</v>
      </c>
      <c r="S119" s="142"/>
      <c r="T119" s="142"/>
      <c r="U119" s="142"/>
      <c r="V119" s="142"/>
      <c r="W119" s="142"/>
      <c r="X119" s="142"/>
      <c r="Y119" s="142"/>
      <c r="Z119" s="142"/>
      <c r="AA119" s="142"/>
      <c r="AB119" s="142"/>
      <c r="AC119" s="142"/>
      <c r="AD119" s="142"/>
      <c r="AE119" s="143"/>
      <c r="AF119" s="129" t="s">
        <v>7</v>
      </c>
      <c r="AG119" s="144" t="s">
        <v>17</v>
      </c>
      <c r="AI119" s="1"/>
      <c r="AJ119" s="1"/>
      <c r="AK119" s="1"/>
      <c r="AL119" s="1"/>
      <c r="AM119" s="1"/>
      <c r="AN119" s="1"/>
      <c r="AO119" s="1"/>
    </row>
    <row r="120" spans="1:41" ht="15" customHeight="1" thickBot="1" x14ac:dyDescent="0.3">
      <c r="A120" s="121"/>
      <c r="B120" s="125"/>
      <c r="C120" s="126"/>
      <c r="D120" s="134" t="s">
        <v>4</v>
      </c>
      <c r="E120" s="134"/>
      <c r="F120" s="134"/>
      <c r="G120" s="134"/>
      <c r="H120" s="135"/>
      <c r="I120" s="2" t="s">
        <v>5</v>
      </c>
      <c r="J120" s="139" t="s">
        <v>6</v>
      </c>
      <c r="K120" s="134"/>
      <c r="L120" s="134"/>
      <c r="M120" s="134"/>
      <c r="N120" s="135"/>
      <c r="O120" s="3" t="s">
        <v>5</v>
      </c>
      <c r="P120" s="44">
        <v>0</v>
      </c>
      <c r="Q120" s="107" t="s">
        <v>107</v>
      </c>
      <c r="R120" s="134" t="s">
        <v>4</v>
      </c>
      <c r="S120" s="134"/>
      <c r="T120" s="134"/>
      <c r="U120" s="134"/>
      <c r="V120" s="135"/>
      <c r="W120" s="46" t="s">
        <v>5</v>
      </c>
      <c r="X120" s="139" t="s">
        <v>6</v>
      </c>
      <c r="Y120" s="134"/>
      <c r="Z120" s="134"/>
      <c r="AA120" s="134"/>
      <c r="AB120" s="135"/>
      <c r="AC120" s="47" t="s">
        <v>5</v>
      </c>
      <c r="AD120" s="44">
        <v>0</v>
      </c>
      <c r="AE120" s="108" t="s">
        <v>108</v>
      </c>
      <c r="AF120" s="130"/>
      <c r="AG120" s="145"/>
      <c r="AI120" s="1"/>
      <c r="AJ120" s="1"/>
      <c r="AK120" s="1"/>
      <c r="AL120" s="1"/>
      <c r="AM120" s="1"/>
      <c r="AN120" s="1"/>
      <c r="AO120" s="1"/>
    </row>
    <row r="121" spans="1:41" ht="15" customHeight="1" x14ac:dyDescent="0.25">
      <c r="A121" s="121"/>
      <c r="B121" s="110">
        <v>1</v>
      </c>
      <c r="C121" s="80" t="s">
        <v>195</v>
      </c>
      <c r="D121" s="68">
        <v>4</v>
      </c>
      <c r="E121" s="65">
        <v>6</v>
      </c>
      <c r="F121" s="65">
        <v>8</v>
      </c>
      <c r="G121" s="65">
        <v>5</v>
      </c>
      <c r="H121" s="65">
        <v>5</v>
      </c>
      <c r="I121" s="48">
        <f>SUM(D121:H121)</f>
        <v>28</v>
      </c>
      <c r="J121" s="65">
        <v>6</v>
      </c>
      <c r="K121" s="65">
        <v>1</v>
      </c>
      <c r="L121" s="65">
        <v>0</v>
      </c>
      <c r="M121" s="65">
        <v>1</v>
      </c>
      <c r="N121" s="65">
        <v>1</v>
      </c>
      <c r="O121" s="51">
        <f>SUM(J121:N121)</f>
        <v>9</v>
      </c>
      <c r="P121" s="64">
        <f>COUNTIF(D121:H121,0)+COUNTIF(J121:N121,0)</f>
        <v>1</v>
      </c>
      <c r="Q121" s="71">
        <f t="shared" ref="Q121:Q125" si="93">SUM(I121,O121)</f>
        <v>37</v>
      </c>
      <c r="R121" s="68">
        <v>5</v>
      </c>
      <c r="S121" s="65">
        <v>3</v>
      </c>
      <c r="T121" s="65">
        <v>2</v>
      </c>
      <c r="U121" s="65">
        <v>4</v>
      </c>
      <c r="V121" s="65">
        <v>5</v>
      </c>
      <c r="W121" s="54">
        <f>SUM(R121:V121)</f>
        <v>19</v>
      </c>
      <c r="X121" s="65">
        <v>4</v>
      </c>
      <c r="Y121" s="65">
        <v>2</v>
      </c>
      <c r="Z121" s="65">
        <v>1</v>
      </c>
      <c r="AA121" s="65">
        <v>1</v>
      </c>
      <c r="AB121" s="65">
        <v>1</v>
      </c>
      <c r="AC121" s="56">
        <f>SUM(X121:AB121)</f>
        <v>9</v>
      </c>
      <c r="AD121" s="64">
        <f>COUNTIF(R121:V121,0)+COUNTIF(X121:AB121,0)</f>
        <v>0</v>
      </c>
      <c r="AE121" s="58">
        <f t="shared" ref="AE121:AE122" si="94">SUM(W121,AC121)</f>
        <v>28</v>
      </c>
      <c r="AF121" s="59">
        <f>I121+O121+W121+AC121</f>
        <v>65</v>
      </c>
      <c r="AG121" s="74">
        <f>P121+AD121</f>
        <v>1</v>
      </c>
      <c r="AI121" s="1"/>
      <c r="AJ121" s="1"/>
      <c r="AK121" s="1"/>
      <c r="AL121" s="1"/>
      <c r="AM121" s="1"/>
      <c r="AN121" s="1"/>
      <c r="AO121" s="1"/>
    </row>
    <row r="122" spans="1:41" ht="15" customHeight="1" x14ac:dyDescent="0.25">
      <c r="A122" s="121"/>
      <c r="B122" s="111">
        <v>2</v>
      </c>
      <c r="C122" s="81" t="s">
        <v>182</v>
      </c>
      <c r="D122" s="69">
        <v>5</v>
      </c>
      <c r="E122" s="66">
        <v>4</v>
      </c>
      <c r="F122" s="66">
        <v>5</v>
      </c>
      <c r="G122" s="66">
        <v>4</v>
      </c>
      <c r="H122" s="66">
        <v>6</v>
      </c>
      <c r="I122" s="48">
        <f>SUM(D122:H122)</f>
        <v>24</v>
      </c>
      <c r="J122" s="66">
        <v>6</v>
      </c>
      <c r="K122" s="66">
        <v>0</v>
      </c>
      <c r="L122" s="66">
        <v>2</v>
      </c>
      <c r="M122" s="66">
        <v>9</v>
      </c>
      <c r="N122" s="66">
        <v>5</v>
      </c>
      <c r="O122" s="51">
        <f>SUM(J122:N122)</f>
        <v>22</v>
      </c>
      <c r="P122" s="64">
        <f t="shared" ref="P122:P125" si="95">COUNTIF(D122:H122,0)+COUNTIF(J122:N122,0)</f>
        <v>1</v>
      </c>
      <c r="Q122" s="71">
        <f t="shared" si="93"/>
        <v>46</v>
      </c>
      <c r="R122" s="69">
        <v>3</v>
      </c>
      <c r="S122" s="66">
        <v>6</v>
      </c>
      <c r="T122" s="66">
        <v>5</v>
      </c>
      <c r="U122" s="66">
        <v>5</v>
      </c>
      <c r="V122" s="66">
        <v>6</v>
      </c>
      <c r="W122" s="54">
        <f>SUM(R122:V122)</f>
        <v>25</v>
      </c>
      <c r="X122" s="66">
        <v>4</v>
      </c>
      <c r="Y122" s="66">
        <v>2</v>
      </c>
      <c r="Z122" s="66">
        <v>2</v>
      </c>
      <c r="AA122" s="66">
        <v>1</v>
      </c>
      <c r="AB122" s="66">
        <v>4</v>
      </c>
      <c r="AC122" s="56">
        <f>SUM(X122:AB122)</f>
        <v>13</v>
      </c>
      <c r="AD122" s="64">
        <f t="shared" ref="AD122:AD125" si="96">COUNTIF(R122:V122,0)+COUNTIF(X122:AB122,0)</f>
        <v>0</v>
      </c>
      <c r="AE122" s="58">
        <f t="shared" si="94"/>
        <v>38</v>
      </c>
      <c r="AF122" s="60">
        <f>I122+O122+W122+AC122</f>
        <v>84</v>
      </c>
      <c r="AG122" s="74">
        <f>P122+AD122</f>
        <v>1</v>
      </c>
      <c r="AI122" s="1"/>
      <c r="AJ122" s="1"/>
      <c r="AK122" s="1"/>
      <c r="AL122" s="1"/>
      <c r="AM122" s="1"/>
      <c r="AN122" s="1"/>
      <c r="AO122" s="1"/>
    </row>
    <row r="123" spans="1:41" ht="15" customHeight="1" x14ac:dyDescent="0.25">
      <c r="A123" s="121"/>
      <c r="B123" s="111">
        <v>3</v>
      </c>
      <c r="C123" s="81" t="s">
        <v>183</v>
      </c>
      <c r="D123" s="69">
        <v>5</v>
      </c>
      <c r="E123" s="66">
        <v>5</v>
      </c>
      <c r="F123" s="66">
        <v>7</v>
      </c>
      <c r="G123" s="66">
        <v>6</v>
      </c>
      <c r="H123" s="66">
        <v>5</v>
      </c>
      <c r="I123" s="48">
        <f>SUM(D123:H123)</f>
        <v>28</v>
      </c>
      <c r="J123" s="66">
        <v>5</v>
      </c>
      <c r="K123" s="66">
        <v>1</v>
      </c>
      <c r="L123" s="66">
        <v>1</v>
      </c>
      <c r="M123" s="66">
        <v>1</v>
      </c>
      <c r="N123" s="66">
        <v>1</v>
      </c>
      <c r="O123" s="51">
        <f>SUM(J123:N123)</f>
        <v>9</v>
      </c>
      <c r="P123" s="64">
        <f t="shared" si="95"/>
        <v>0</v>
      </c>
      <c r="Q123" s="71">
        <f t="shared" si="93"/>
        <v>37</v>
      </c>
      <c r="R123" s="69">
        <v>2</v>
      </c>
      <c r="S123" s="66">
        <v>7</v>
      </c>
      <c r="T123" s="66">
        <v>7</v>
      </c>
      <c r="U123" s="66">
        <v>4</v>
      </c>
      <c r="V123" s="66">
        <v>5</v>
      </c>
      <c r="W123" s="54">
        <f>SUM(R123:V123)</f>
        <v>25</v>
      </c>
      <c r="X123" s="66">
        <v>4</v>
      </c>
      <c r="Y123" s="66">
        <v>4</v>
      </c>
      <c r="Z123" s="66">
        <v>1</v>
      </c>
      <c r="AA123" s="66">
        <v>5</v>
      </c>
      <c r="AB123" s="66">
        <v>2</v>
      </c>
      <c r="AC123" s="56">
        <f>SUM(X123:AB123)</f>
        <v>16</v>
      </c>
      <c r="AD123" s="64">
        <f t="shared" si="96"/>
        <v>0</v>
      </c>
      <c r="AE123" s="58">
        <f>SUM(W123,AC123)</f>
        <v>41</v>
      </c>
      <c r="AF123" s="60">
        <f>I123+O123+W123+AC123</f>
        <v>78</v>
      </c>
      <c r="AG123" s="74">
        <f>P123+AD123</f>
        <v>0</v>
      </c>
      <c r="AI123" s="1"/>
      <c r="AJ123" s="1"/>
      <c r="AK123" s="1"/>
      <c r="AL123" s="1"/>
      <c r="AM123" s="1"/>
      <c r="AN123" s="1"/>
      <c r="AO123" s="1"/>
    </row>
    <row r="124" spans="1:41" ht="15" customHeight="1" x14ac:dyDescent="0.25">
      <c r="A124" s="121"/>
      <c r="B124" s="111">
        <v>4</v>
      </c>
      <c r="C124" s="81" t="s">
        <v>184</v>
      </c>
      <c r="D124" s="69">
        <v>5</v>
      </c>
      <c r="E124" s="66">
        <v>6</v>
      </c>
      <c r="F124" s="66">
        <v>5</v>
      </c>
      <c r="G124" s="66">
        <v>7</v>
      </c>
      <c r="H124" s="66">
        <v>5</v>
      </c>
      <c r="I124" s="49">
        <f>SUM(D124:H124)</f>
        <v>28</v>
      </c>
      <c r="J124" s="66">
        <v>5</v>
      </c>
      <c r="K124" s="66">
        <v>0</v>
      </c>
      <c r="L124" s="66">
        <v>1</v>
      </c>
      <c r="M124" s="66">
        <v>1</v>
      </c>
      <c r="N124" s="66">
        <v>0</v>
      </c>
      <c r="O124" s="52">
        <f>SUM(J124:N124)</f>
        <v>7</v>
      </c>
      <c r="P124" s="64">
        <f t="shared" si="95"/>
        <v>2</v>
      </c>
      <c r="Q124" s="71">
        <f t="shared" si="93"/>
        <v>35</v>
      </c>
      <c r="R124" s="69">
        <v>7</v>
      </c>
      <c r="S124" s="66">
        <v>4</v>
      </c>
      <c r="T124" s="66">
        <v>5</v>
      </c>
      <c r="U124" s="66">
        <v>5</v>
      </c>
      <c r="V124" s="66">
        <v>5</v>
      </c>
      <c r="W124" s="54">
        <f>SUM(R124:V124)</f>
        <v>26</v>
      </c>
      <c r="X124" s="66">
        <v>6</v>
      </c>
      <c r="Y124" s="66">
        <v>1</v>
      </c>
      <c r="Z124" s="66">
        <v>1</v>
      </c>
      <c r="AA124" s="66">
        <v>0</v>
      </c>
      <c r="AB124" s="66">
        <v>1</v>
      </c>
      <c r="AC124" s="56">
        <f>SUM(X124:AB124)</f>
        <v>9</v>
      </c>
      <c r="AD124" s="64">
        <f t="shared" si="96"/>
        <v>1</v>
      </c>
      <c r="AE124" s="61">
        <f t="shared" ref="AE124" si="97">SUM(W124,AC124)</f>
        <v>35</v>
      </c>
      <c r="AF124" s="60">
        <f>I124+O124+W124+AC124</f>
        <v>70</v>
      </c>
      <c r="AG124" s="74">
        <f>P124+AD124</f>
        <v>3</v>
      </c>
      <c r="AI124" s="1"/>
      <c r="AJ124" s="1"/>
      <c r="AK124" s="1"/>
      <c r="AL124" s="1"/>
      <c r="AM124" s="1"/>
      <c r="AN124" s="1"/>
      <c r="AO124" s="1"/>
    </row>
    <row r="125" spans="1:41" ht="15" customHeight="1" thickBot="1" x14ac:dyDescent="0.3">
      <c r="A125" s="122"/>
      <c r="B125" s="112">
        <v>5</v>
      </c>
      <c r="C125" s="82"/>
      <c r="D125" s="70"/>
      <c r="E125" s="67"/>
      <c r="F125" s="67"/>
      <c r="G125" s="67"/>
      <c r="H125" s="67"/>
      <c r="I125" s="50">
        <f>SUM(D125:H125)</f>
        <v>0</v>
      </c>
      <c r="J125" s="67"/>
      <c r="K125" s="67"/>
      <c r="L125" s="67"/>
      <c r="M125" s="67"/>
      <c r="N125" s="67"/>
      <c r="O125" s="53">
        <f>SUM(J125:N125)</f>
        <v>0</v>
      </c>
      <c r="P125" s="109">
        <f t="shared" si="95"/>
        <v>0</v>
      </c>
      <c r="Q125" s="72">
        <f t="shared" si="93"/>
        <v>0</v>
      </c>
      <c r="R125" s="70"/>
      <c r="S125" s="67"/>
      <c r="T125" s="67"/>
      <c r="U125" s="67"/>
      <c r="V125" s="67"/>
      <c r="W125" s="55">
        <f>SUM(R125:V125)</f>
        <v>0</v>
      </c>
      <c r="X125" s="67"/>
      <c r="Y125" s="67"/>
      <c r="Z125" s="67"/>
      <c r="AA125" s="67"/>
      <c r="AB125" s="67"/>
      <c r="AC125" s="57">
        <f>SUM(X125:AB125)</f>
        <v>0</v>
      </c>
      <c r="AD125" s="109">
        <f t="shared" si="96"/>
        <v>0</v>
      </c>
      <c r="AE125" s="62">
        <f>SUM(W125,AC125)</f>
        <v>0</v>
      </c>
      <c r="AF125" s="63">
        <f>I125+O125+W125+AC125</f>
        <v>0</v>
      </c>
      <c r="AG125" s="75">
        <f>P125+AD125</f>
        <v>0</v>
      </c>
      <c r="AI125" s="1"/>
      <c r="AJ125" s="1"/>
      <c r="AK125" s="1"/>
      <c r="AL125" s="1"/>
      <c r="AM125" s="1"/>
      <c r="AN125" s="1"/>
      <c r="AO125" s="1"/>
    </row>
    <row r="126" spans="1:41" ht="15" customHeight="1" thickBot="1" x14ac:dyDescent="0.3">
      <c r="A126" s="11"/>
      <c r="B126" s="12"/>
      <c r="C126" s="13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7"/>
      <c r="Q126" s="77">
        <f>SUM(Q121:Q125)-MIN(Q121:Q125)</f>
        <v>155</v>
      </c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79"/>
      <c r="AE126" s="78">
        <f>SUM(AE121:AE125)-MIN(AE121:AE125)</f>
        <v>142</v>
      </c>
      <c r="AF126" s="76">
        <f>Q126+AE126</f>
        <v>297</v>
      </c>
      <c r="AG126" s="73">
        <f>SUM(AG121:AG125)</f>
        <v>5</v>
      </c>
      <c r="AI126" s="1"/>
      <c r="AJ126" s="1"/>
      <c r="AK126" s="1"/>
      <c r="AL126" s="1"/>
      <c r="AM126" s="1"/>
      <c r="AN126" s="1"/>
      <c r="AO126" s="1"/>
    </row>
    <row r="127" spans="1:41" ht="15" customHeight="1" thickBot="1" x14ac:dyDescent="0.3">
      <c r="A127" s="11"/>
      <c r="B127" s="11"/>
      <c r="C127" s="13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I127" s="1"/>
      <c r="AJ127" s="1"/>
      <c r="AK127" s="1"/>
      <c r="AL127" s="1"/>
      <c r="AM127" s="1"/>
      <c r="AN127" s="1"/>
      <c r="AO127" s="1"/>
    </row>
    <row r="128" spans="1:41" ht="15" customHeight="1" x14ac:dyDescent="0.25">
      <c r="A128" s="120">
        <v>15</v>
      </c>
      <c r="B128" s="123" t="s">
        <v>117</v>
      </c>
      <c r="C128" s="124"/>
      <c r="D128" s="140" t="s">
        <v>1</v>
      </c>
      <c r="E128" s="127"/>
      <c r="F128" s="127"/>
      <c r="G128" s="127"/>
      <c r="H128" s="127"/>
      <c r="I128" s="127"/>
      <c r="J128" s="127"/>
      <c r="K128" s="127"/>
      <c r="L128" s="127"/>
      <c r="M128" s="127"/>
      <c r="N128" s="127"/>
      <c r="O128" s="127"/>
      <c r="P128" s="127"/>
      <c r="Q128" s="128"/>
      <c r="R128" s="141" t="s">
        <v>2</v>
      </c>
      <c r="S128" s="142"/>
      <c r="T128" s="142"/>
      <c r="U128" s="142"/>
      <c r="V128" s="142"/>
      <c r="W128" s="142"/>
      <c r="X128" s="142"/>
      <c r="Y128" s="142"/>
      <c r="Z128" s="142"/>
      <c r="AA128" s="142"/>
      <c r="AB128" s="142"/>
      <c r="AC128" s="142"/>
      <c r="AD128" s="142"/>
      <c r="AE128" s="143"/>
      <c r="AF128" s="129" t="s">
        <v>7</v>
      </c>
      <c r="AG128" s="144" t="s">
        <v>17</v>
      </c>
      <c r="AI128" s="1"/>
      <c r="AJ128" s="1"/>
      <c r="AK128" s="1"/>
      <c r="AL128" s="1"/>
      <c r="AM128" s="1"/>
      <c r="AN128" s="1"/>
      <c r="AO128" s="1"/>
    </row>
    <row r="129" spans="1:41" ht="15" customHeight="1" thickBot="1" x14ac:dyDescent="0.3">
      <c r="A129" s="121"/>
      <c r="B129" s="125"/>
      <c r="C129" s="126"/>
      <c r="D129" s="134" t="s">
        <v>4</v>
      </c>
      <c r="E129" s="134"/>
      <c r="F129" s="134"/>
      <c r="G129" s="134"/>
      <c r="H129" s="135"/>
      <c r="I129" s="2" t="s">
        <v>5</v>
      </c>
      <c r="J129" s="139" t="s">
        <v>6</v>
      </c>
      <c r="K129" s="134"/>
      <c r="L129" s="134"/>
      <c r="M129" s="134"/>
      <c r="N129" s="135"/>
      <c r="O129" s="3" t="s">
        <v>5</v>
      </c>
      <c r="P129" s="44">
        <v>0</v>
      </c>
      <c r="Q129" s="107" t="s">
        <v>107</v>
      </c>
      <c r="R129" s="134" t="s">
        <v>4</v>
      </c>
      <c r="S129" s="134"/>
      <c r="T129" s="134"/>
      <c r="U129" s="134"/>
      <c r="V129" s="135"/>
      <c r="W129" s="46" t="s">
        <v>5</v>
      </c>
      <c r="X129" s="139" t="s">
        <v>6</v>
      </c>
      <c r="Y129" s="134"/>
      <c r="Z129" s="134"/>
      <c r="AA129" s="134"/>
      <c r="AB129" s="135"/>
      <c r="AC129" s="47" t="s">
        <v>5</v>
      </c>
      <c r="AD129" s="44">
        <v>0</v>
      </c>
      <c r="AE129" s="108" t="s">
        <v>108</v>
      </c>
      <c r="AF129" s="130"/>
      <c r="AG129" s="145"/>
      <c r="AI129" s="1"/>
      <c r="AJ129" s="1"/>
      <c r="AK129" s="1"/>
      <c r="AL129" s="1"/>
      <c r="AM129" s="1"/>
      <c r="AN129" s="1"/>
      <c r="AO129" s="1"/>
    </row>
    <row r="130" spans="1:41" ht="15" customHeight="1" x14ac:dyDescent="0.25">
      <c r="A130" s="121"/>
      <c r="B130" s="110">
        <v>1</v>
      </c>
      <c r="C130" s="80" t="s">
        <v>185</v>
      </c>
      <c r="D130" s="68">
        <v>4</v>
      </c>
      <c r="E130" s="65">
        <v>8</v>
      </c>
      <c r="F130" s="65">
        <v>6</v>
      </c>
      <c r="G130" s="65">
        <v>8</v>
      </c>
      <c r="H130" s="65">
        <v>5</v>
      </c>
      <c r="I130" s="48">
        <f>SUM(D130:H130)</f>
        <v>31</v>
      </c>
      <c r="J130" s="65">
        <v>7</v>
      </c>
      <c r="K130" s="65">
        <v>1</v>
      </c>
      <c r="L130" s="65">
        <v>1</v>
      </c>
      <c r="M130" s="65">
        <v>5</v>
      </c>
      <c r="N130" s="65">
        <v>4</v>
      </c>
      <c r="O130" s="51">
        <f>SUM(J130:N130)</f>
        <v>18</v>
      </c>
      <c r="P130" s="64">
        <f>COUNTIF(D130:H130,0)+COUNTIF(J130:N130,0)</f>
        <v>0</v>
      </c>
      <c r="Q130" s="71">
        <f t="shared" ref="Q130:Q134" si="98">SUM(I130,O130)</f>
        <v>49</v>
      </c>
      <c r="R130" s="68">
        <v>8</v>
      </c>
      <c r="S130" s="65">
        <v>8</v>
      </c>
      <c r="T130" s="65">
        <v>5</v>
      </c>
      <c r="U130" s="65">
        <v>4</v>
      </c>
      <c r="V130" s="65">
        <v>4</v>
      </c>
      <c r="W130" s="54">
        <f>SUM(R130:V130)</f>
        <v>29</v>
      </c>
      <c r="X130" s="65">
        <v>7</v>
      </c>
      <c r="Y130" s="65">
        <v>1</v>
      </c>
      <c r="Z130" s="65">
        <v>1</v>
      </c>
      <c r="AA130" s="65">
        <v>7</v>
      </c>
      <c r="AB130" s="65">
        <v>0</v>
      </c>
      <c r="AC130" s="56">
        <f>SUM(X130:AB130)</f>
        <v>16</v>
      </c>
      <c r="AD130" s="64">
        <f>COUNTIF(R130:V130,0)+COUNTIF(X130:AB130,0)</f>
        <v>1</v>
      </c>
      <c r="AE130" s="58">
        <f t="shared" ref="AE130:AE131" si="99">SUM(W130,AC130)</f>
        <v>45</v>
      </c>
      <c r="AF130" s="59">
        <f>I130+O130+W130+AC130</f>
        <v>94</v>
      </c>
      <c r="AG130" s="74">
        <f>P130+AD130</f>
        <v>1</v>
      </c>
      <c r="AI130" s="1"/>
      <c r="AJ130" s="1"/>
      <c r="AK130" s="1"/>
      <c r="AL130" s="1"/>
      <c r="AM130" s="1"/>
      <c r="AN130" s="1"/>
      <c r="AO130" s="1"/>
    </row>
    <row r="131" spans="1:41" ht="15" customHeight="1" x14ac:dyDescent="0.25">
      <c r="A131" s="121"/>
      <c r="B131" s="111">
        <v>2</v>
      </c>
      <c r="C131" s="81" t="s">
        <v>187</v>
      </c>
      <c r="D131" s="69">
        <v>5</v>
      </c>
      <c r="E131" s="66">
        <v>5</v>
      </c>
      <c r="F131" s="66">
        <v>5</v>
      </c>
      <c r="G131" s="66">
        <v>5</v>
      </c>
      <c r="H131" s="66">
        <v>8</v>
      </c>
      <c r="I131" s="48">
        <f>SUM(D131:H131)</f>
        <v>28</v>
      </c>
      <c r="J131" s="66">
        <v>5</v>
      </c>
      <c r="K131" s="66">
        <v>1</v>
      </c>
      <c r="L131" s="66">
        <v>2</v>
      </c>
      <c r="M131" s="66">
        <v>1</v>
      </c>
      <c r="N131" s="66">
        <v>6</v>
      </c>
      <c r="O131" s="51">
        <f>SUM(J131:N131)</f>
        <v>15</v>
      </c>
      <c r="P131" s="64">
        <f t="shared" ref="P131:P134" si="100">COUNTIF(D131:H131,0)+COUNTIF(J131:N131,0)</f>
        <v>0</v>
      </c>
      <c r="Q131" s="71">
        <f t="shared" si="98"/>
        <v>43</v>
      </c>
      <c r="R131" s="69">
        <v>6</v>
      </c>
      <c r="S131" s="66">
        <v>3</v>
      </c>
      <c r="T131" s="66">
        <v>3</v>
      </c>
      <c r="U131" s="66">
        <v>7</v>
      </c>
      <c r="V131" s="66">
        <v>8</v>
      </c>
      <c r="W131" s="54">
        <f>SUM(R131:V131)</f>
        <v>27</v>
      </c>
      <c r="X131" s="66">
        <v>4</v>
      </c>
      <c r="Y131" s="66">
        <v>2</v>
      </c>
      <c r="Z131" s="66">
        <v>1</v>
      </c>
      <c r="AA131" s="66">
        <v>1</v>
      </c>
      <c r="AB131" s="66">
        <v>1</v>
      </c>
      <c r="AC131" s="56">
        <f>SUM(X131:AB131)</f>
        <v>9</v>
      </c>
      <c r="AD131" s="64">
        <f t="shared" ref="AD131:AD134" si="101">COUNTIF(R131:V131,0)+COUNTIF(X131:AB131,0)</f>
        <v>0</v>
      </c>
      <c r="AE131" s="58">
        <f t="shared" si="99"/>
        <v>36</v>
      </c>
      <c r="AF131" s="60">
        <f>I131+O131+W131+AC131</f>
        <v>79</v>
      </c>
      <c r="AG131" s="74">
        <f>P131+AD131</f>
        <v>0</v>
      </c>
      <c r="AI131" s="1"/>
      <c r="AJ131" s="1"/>
      <c r="AK131" s="1"/>
      <c r="AL131" s="1"/>
      <c r="AM131" s="1"/>
      <c r="AN131" s="1"/>
      <c r="AO131" s="1"/>
    </row>
    <row r="132" spans="1:41" ht="15" customHeight="1" x14ac:dyDescent="0.25">
      <c r="A132" s="121"/>
      <c r="B132" s="111">
        <v>3</v>
      </c>
      <c r="C132" s="81" t="s">
        <v>186</v>
      </c>
      <c r="D132" s="69">
        <v>4</v>
      </c>
      <c r="E132" s="66">
        <v>4</v>
      </c>
      <c r="F132" s="66">
        <v>7</v>
      </c>
      <c r="G132" s="66">
        <v>4</v>
      </c>
      <c r="H132" s="66">
        <v>7</v>
      </c>
      <c r="I132" s="48">
        <f>SUM(D132:H132)</f>
        <v>26</v>
      </c>
      <c r="J132" s="66">
        <v>3</v>
      </c>
      <c r="K132" s="66">
        <v>1</v>
      </c>
      <c r="L132" s="66">
        <v>2</v>
      </c>
      <c r="M132" s="66">
        <v>0</v>
      </c>
      <c r="N132" s="66">
        <v>1</v>
      </c>
      <c r="O132" s="51">
        <f>SUM(J132:N132)</f>
        <v>7</v>
      </c>
      <c r="P132" s="64">
        <f t="shared" si="100"/>
        <v>1</v>
      </c>
      <c r="Q132" s="71">
        <f t="shared" si="98"/>
        <v>33</v>
      </c>
      <c r="R132" s="69">
        <v>5</v>
      </c>
      <c r="S132" s="66">
        <v>5</v>
      </c>
      <c r="T132" s="66">
        <v>5</v>
      </c>
      <c r="U132" s="66">
        <v>6</v>
      </c>
      <c r="V132" s="66">
        <v>5</v>
      </c>
      <c r="W132" s="54">
        <f>SUM(R132:V132)</f>
        <v>26</v>
      </c>
      <c r="X132" s="66">
        <v>7</v>
      </c>
      <c r="Y132" s="66">
        <v>0</v>
      </c>
      <c r="Z132" s="66">
        <v>1</v>
      </c>
      <c r="AA132" s="66">
        <v>1</v>
      </c>
      <c r="AB132" s="66">
        <v>3</v>
      </c>
      <c r="AC132" s="56">
        <f>SUM(X132:AB132)</f>
        <v>12</v>
      </c>
      <c r="AD132" s="64">
        <f t="shared" si="101"/>
        <v>1</v>
      </c>
      <c r="AE132" s="58">
        <f>SUM(W132,AC132)</f>
        <v>38</v>
      </c>
      <c r="AF132" s="60">
        <f>I132+O132+W132+AC132</f>
        <v>71</v>
      </c>
      <c r="AG132" s="74">
        <f>P132+AD132</f>
        <v>2</v>
      </c>
      <c r="AI132" s="1"/>
      <c r="AJ132" s="1"/>
      <c r="AK132" s="1"/>
      <c r="AL132" s="1"/>
      <c r="AM132" s="1"/>
      <c r="AN132" s="1"/>
      <c r="AO132" s="1"/>
    </row>
    <row r="133" spans="1:41" ht="15" customHeight="1" x14ac:dyDescent="0.25">
      <c r="A133" s="121"/>
      <c r="B133" s="111">
        <v>4</v>
      </c>
      <c r="C133" s="81" t="s">
        <v>196</v>
      </c>
      <c r="D133" s="69">
        <v>6</v>
      </c>
      <c r="E133" s="66">
        <v>6</v>
      </c>
      <c r="F133" s="66">
        <v>4</v>
      </c>
      <c r="G133" s="66">
        <v>5</v>
      </c>
      <c r="H133" s="66">
        <v>5</v>
      </c>
      <c r="I133" s="49">
        <f>SUM(D133:H133)</f>
        <v>26</v>
      </c>
      <c r="J133" s="66">
        <v>5</v>
      </c>
      <c r="K133" s="66">
        <v>3</v>
      </c>
      <c r="L133" s="66">
        <v>0</v>
      </c>
      <c r="M133" s="66">
        <v>1</v>
      </c>
      <c r="N133" s="66">
        <v>6</v>
      </c>
      <c r="O133" s="52">
        <f>SUM(J133:N133)</f>
        <v>15</v>
      </c>
      <c r="P133" s="64">
        <f t="shared" si="100"/>
        <v>1</v>
      </c>
      <c r="Q133" s="71">
        <f t="shared" si="98"/>
        <v>41</v>
      </c>
      <c r="R133" s="69">
        <v>3</v>
      </c>
      <c r="S133" s="66">
        <v>4</v>
      </c>
      <c r="T133" s="66">
        <v>5</v>
      </c>
      <c r="U133" s="66">
        <v>5</v>
      </c>
      <c r="V133" s="66">
        <v>5</v>
      </c>
      <c r="W133" s="54">
        <f>SUM(R133:V133)</f>
        <v>22</v>
      </c>
      <c r="X133" s="66">
        <v>6</v>
      </c>
      <c r="Y133" s="66">
        <v>2</v>
      </c>
      <c r="Z133" s="66">
        <v>1</v>
      </c>
      <c r="AA133" s="66">
        <v>5</v>
      </c>
      <c r="AB133" s="66">
        <v>1</v>
      </c>
      <c r="AC133" s="56">
        <f>SUM(X133:AB133)</f>
        <v>15</v>
      </c>
      <c r="AD133" s="64">
        <f t="shared" si="101"/>
        <v>0</v>
      </c>
      <c r="AE133" s="61">
        <f t="shared" ref="AE133" si="102">SUM(W133,AC133)</f>
        <v>37</v>
      </c>
      <c r="AF133" s="60">
        <f>I133+O133+W133+AC133</f>
        <v>78</v>
      </c>
      <c r="AG133" s="74">
        <f>P133+AD133</f>
        <v>1</v>
      </c>
      <c r="AI133" s="1"/>
      <c r="AJ133" s="1"/>
      <c r="AK133" s="1"/>
      <c r="AL133" s="1"/>
      <c r="AM133" s="1"/>
      <c r="AN133" s="1"/>
      <c r="AO133" s="1"/>
    </row>
    <row r="134" spans="1:41" ht="15" customHeight="1" thickBot="1" x14ac:dyDescent="0.3">
      <c r="A134" s="122"/>
      <c r="B134" s="112">
        <v>5</v>
      </c>
      <c r="C134" s="82" t="s">
        <v>197</v>
      </c>
      <c r="D134" s="70">
        <v>7</v>
      </c>
      <c r="E134" s="67">
        <v>4</v>
      </c>
      <c r="F134" s="67">
        <v>5</v>
      </c>
      <c r="G134" s="67">
        <v>6</v>
      </c>
      <c r="H134" s="67">
        <v>5</v>
      </c>
      <c r="I134" s="50">
        <f>SUM(D134:H134)</f>
        <v>27</v>
      </c>
      <c r="J134" s="67">
        <v>8</v>
      </c>
      <c r="K134" s="67">
        <v>1</v>
      </c>
      <c r="L134" s="67">
        <v>5</v>
      </c>
      <c r="M134" s="67">
        <v>1</v>
      </c>
      <c r="N134" s="67">
        <v>2</v>
      </c>
      <c r="O134" s="53">
        <f>SUM(J134:N134)</f>
        <v>17</v>
      </c>
      <c r="P134" s="64">
        <f t="shared" si="100"/>
        <v>0</v>
      </c>
      <c r="Q134" s="72">
        <f t="shared" si="98"/>
        <v>44</v>
      </c>
      <c r="R134" s="70">
        <v>4</v>
      </c>
      <c r="S134" s="67">
        <v>4</v>
      </c>
      <c r="T134" s="67">
        <v>8</v>
      </c>
      <c r="U134" s="67">
        <v>6</v>
      </c>
      <c r="V134" s="67">
        <v>3</v>
      </c>
      <c r="W134" s="55">
        <f>SUM(R134:V134)</f>
        <v>25</v>
      </c>
      <c r="X134" s="67">
        <v>8</v>
      </c>
      <c r="Y134" s="67">
        <v>1</v>
      </c>
      <c r="Z134" s="67">
        <v>4</v>
      </c>
      <c r="AA134" s="67">
        <v>1</v>
      </c>
      <c r="AB134" s="67">
        <v>1</v>
      </c>
      <c r="AC134" s="57">
        <f>SUM(X134:AB134)</f>
        <v>15</v>
      </c>
      <c r="AD134" s="64">
        <f t="shared" si="101"/>
        <v>0</v>
      </c>
      <c r="AE134" s="62">
        <f>SUM(W134,AC134)</f>
        <v>40</v>
      </c>
      <c r="AF134" s="63">
        <f>I134+O134+W134+AC134</f>
        <v>84</v>
      </c>
      <c r="AG134" s="75">
        <f>P134+AD134</f>
        <v>0</v>
      </c>
      <c r="AI134" s="1"/>
      <c r="AJ134" s="1"/>
      <c r="AK134" s="1"/>
      <c r="AL134" s="1"/>
      <c r="AM134" s="1"/>
      <c r="AN134" s="1"/>
      <c r="AO134" s="1"/>
    </row>
    <row r="135" spans="1:41" ht="15" customHeight="1" thickBot="1" x14ac:dyDescent="0.3">
      <c r="A135" s="11"/>
      <c r="B135" s="12"/>
      <c r="C135" s="13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7"/>
      <c r="Q135" s="77">
        <f>SUM(Q130:Q134)-MIN(Q130:Q134)</f>
        <v>177</v>
      </c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79"/>
      <c r="AE135" s="78">
        <f>SUM(AE130:AE134)-MIN(AE130:AE134)</f>
        <v>160</v>
      </c>
      <c r="AF135" s="76">
        <f>Q135+AE135</f>
        <v>337</v>
      </c>
      <c r="AG135" s="73">
        <f>SUM(AG130:AG134)</f>
        <v>4</v>
      </c>
      <c r="AI135" s="1"/>
      <c r="AJ135" s="1"/>
      <c r="AK135" s="1"/>
      <c r="AL135" s="1"/>
      <c r="AM135" s="1"/>
      <c r="AN135" s="1"/>
      <c r="AO135" s="1"/>
    </row>
    <row r="136" spans="1:41" ht="15" customHeight="1" thickBot="1" x14ac:dyDescent="0.3">
      <c r="A136" s="11"/>
      <c r="B136" s="11"/>
      <c r="C136" s="13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I136" s="1"/>
      <c r="AJ136" s="1"/>
      <c r="AK136" s="1"/>
      <c r="AL136" s="1"/>
      <c r="AM136" s="1"/>
      <c r="AN136" s="1"/>
      <c r="AO136" s="1"/>
    </row>
    <row r="137" spans="1:41" ht="15" customHeight="1" x14ac:dyDescent="0.25">
      <c r="A137" s="120">
        <v>16</v>
      </c>
      <c r="B137" s="123" t="s">
        <v>188</v>
      </c>
      <c r="C137" s="124"/>
      <c r="D137" s="140" t="s">
        <v>1</v>
      </c>
      <c r="E137" s="127"/>
      <c r="F137" s="127"/>
      <c r="G137" s="127"/>
      <c r="H137" s="127"/>
      <c r="I137" s="127"/>
      <c r="J137" s="127"/>
      <c r="K137" s="127"/>
      <c r="L137" s="127"/>
      <c r="M137" s="127"/>
      <c r="N137" s="127"/>
      <c r="O137" s="127"/>
      <c r="P137" s="127"/>
      <c r="Q137" s="128"/>
      <c r="R137" s="141" t="s">
        <v>2</v>
      </c>
      <c r="S137" s="142"/>
      <c r="T137" s="142"/>
      <c r="U137" s="142"/>
      <c r="V137" s="142"/>
      <c r="W137" s="142"/>
      <c r="X137" s="142"/>
      <c r="Y137" s="142"/>
      <c r="Z137" s="142"/>
      <c r="AA137" s="142"/>
      <c r="AB137" s="142"/>
      <c r="AC137" s="142"/>
      <c r="AD137" s="142"/>
      <c r="AE137" s="143"/>
      <c r="AF137" s="129" t="s">
        <v>7</v>
      </c>
      <c r="AG137" s="144" t="s">
        <v>17</v>
      </c>
      <c r="AI137" s="1"/>
      <c r="AJ137" s="1"/>
      <c r="AK137" s="1"/>
      <c r="AL137" s="1"/>
      <c r="AM137" s="1"/>
      <c r="AN137" s="1"/>
      <c r="AO137" s="1"/>
    </row>
    <row r="138" spans="1:41" ht="15" customHeight="1" thickBot="1" x14ac:dyDescent="0.3">
      <c r="A138" s="121"/>
      <c r="B138" s="125"/>
      <c r="C138" s="126"/>
      <c r="D138" s="134" t="s">
        <v>4</v>
      </c>
      <c r="E138" s="134"/>
      <c r="F138" s="134"/>
      <c r="G138" s="134"/>
      <c r="H138" s="135"/>
      <c r="I138" s="2" t="s">
        <v>5</v>
      </c>
      <c r="J138" s="139" t="s">
        <v>6</v>
      </c>
      <c r="K138" s="134"/>
      <c r="L138" s="134"/>
      <c r="M138" s="134"/>
      <c r="N138" s="135"/>
      <c r="O138" s="3" t="s">
        <v>5</v>
      </c>
      <c r="P138" s="44">
        <v>0</v>
      </c>
      <c r="Q138" s="107" t="s">
        <v>107</v>
      </c>
      <c r="R138" s="134" t="s">
        <v>4</v>
      </c>
      <c r="S138" s="134"/>
      <c r="T138" s="134"/>
      <c r="U138" s="134"/>
      <c r="V138" s="135"/>
      <c r="W138" s="46" t="s">
        <v>5</v>
      </c>
      <c r="X138" s="139" t="s">
        <v>6</v>
      </c>
      <c r="Y138" s="134"/>
      <c r="Z138" s="134"/>
      <c r="AA138" s="134"/>
      <c r="AB138" s="135"/>
      <c r="AC138" s="47" t="s">
        <v>5</v>
      </c>
      <c r="AD138" s="44">
        <v>0</v>
      </c>
      <c r="AE138" s="108" t="s">
        <v>108</v>
      </c>
      <c r="AF138" s="130"/>
      <c r="AG138" s="145"/>
      <c r="AI138" s="1"/>
      <c r="AJ138" s="1"/>
      <c r="AK138" s="1"/>
      <c r="AL138" s="1"/>
      <c r="AM138" s="1"/>
      <c r="AN138" s="1"/>
      <c r="AO138" s="1"/>
    </row>
    <row r="139" spans="1:41" ht="15" customHeight="1" x14ac:dyDescent="0.25">
      <c r="A139" s="121"/>
      <c r="B139" s="110">
        <v>1</v>
      </c>
      <c r="C139" s="80" t="s">
        <v>189</v>
      </c>
      <c r="D139" s="68">
        <v>6</v>
      </c>
      <c r="E139" s="65">
        <v>6</v>
      </c>
      <c r="F139" s="65">
        <v>6</v>
      </c>
      <c r="G139" s="65">
        <v>6</v>
      </c>
      <c r="H139" s="65">
        <v>7</v>
      </c>
      <c r="I139" s="48">
        <f>SUM(D139:H139)</f>
        <v>31</v>
      </c>
      <c r="J139" s="65">
        <v>4</v>
      </c>
      <c r="K139" s="65">
        <v>5</v>
      </c>
      <c r="L139" s="65">
        <v>6</v>
      </c>
      <c r="M139" s="65">
        <v>2</v>
      </c>
      <c r="N139" s="65">
        <v>1</v>
      </c>
      <c r="O139" s="51">
        <f>SUM(J139:N139)</f>
        <v>18</v>
      </c>
      <c r="P139" s="64">
        <f>COUNTIF(D139:H139,0)+COUNTIF(J139:N139,0)</f>
        <v>0</v>
      </c>
      <c r="Q139" s="71">
        <f t="shared" ref="Q139:Q143" si="103">SUM(I139,O139)</f>
        <v>49</v>
      </c>
      <c r="R139" s="68">
        <v>6</v>
      </c>
      <c r="S139" s="65">
        <v>6</v>
      </c>
      <c r="T139" s="65">
        <v>7</v>
      </c>
      <c r="U139" s="65">
        <v>7</v>
      </c>
      <c r="V139" s="65">
        <v>7</v>
      </c>
      <c r="W139" s="54">
        <f>SUM(R139:V139)</f>
        <v>33</v>
      </c>
      <c r="X139" s="65">
        <v>6</v>
      </c>
      <c r="Y139" s="65">
        <v>3</v>
      </c>
      <c r="Z139" s="65">
        <v>6</v>
      </c>
      <c r="AA139" s="65">
        <v>1</v>
      </c>
      <c r="AB139" s="65">
        <v>1</v>
      </c>
      <c r="AC139" s="56">
        <f>SUM(X139:AB139)</f>
        <v>17</v>
      </c>
      <c r="AD139" s="64">
        <f>COUNTIF(R139:V139,0)+COUNTIF(X139:AB139,0)</f>
        <v>0</v>
      </c>
      <c r="AE139" s="58">
        <f t="shared" ref="AE139:AE140" si="104">SUM(W139,AC139)</f>
        <v>50</v>
      </c>
      <c r="AF139" s="59">
        <f>I139+O139+W139+AC139</f>
        <v>99</v>
      </c>
      <c r="AG139" s="74">
        <f>P139+AD139</f>
        <v>0</v>
      </c>
      <c r="AI139" s="1"/>
      <c r="AJ139" s="1"/>
      <c r="AK139" s="1"/>
      <c r="AL139" s="1"/>
      <c r="AM139" s="1"/>
      <c r="AN139" s="1"/>
      <c r="AO139" s="1"/>
    </row>
    <row r="140" spans="1:41" ht="15" customHeight="1" x14ac:dyDescent="0.25">
      <c r="A140" s="121"/>
      <c r="B140" s="111">
        <v>2</v>
      </c>
      <c r="C140" s="81" t="s">
        <v>190</v>
      </c>
      <c r="D140" s="69">
        <v>7</v>
      </c>
      <c r="E140" s="66">
        <v>4</v>
      </c>
      <c r="F140" s="66">
        <v>8</v>
      </c>
      <c r="G140" s="66">
        <v>8</v>
      </c>
      <c r="H140" s="66">
        <v>7</v>
      </c>
      <c r="I140" s="48">
        <f>SUM(D140:H140)</f>
        <v>34</v>
      </c>
      <c r="J140" s="66">
        <v>4</v>
      </c>
      <c r="K140" s="66">
        <v>3</v>
      </c>
      <c r="L140" s="66">
        <v>2</v>
      </c>
      <c r="M140" s="66">
        <v>4</v>
      </c>
      <c r="N140" s="66">
        <v>1</v>
      </c>
      <c r="O140" s="51">
        <f>SUM(J140:N140)</f>
        <v>14</v>
      </c>
      <c r="P140" s="64">
        <f t="shared" ref="P140:P143" si="105">COUNTIF(D140:H140,0)+COUNTIF(J140:N140,0)</f>
        <v>0</v>
      </c>
      <c r="Q140" s="71">
        <f t="shared" si="103"/>
        <v>48</v>
      </c>
      <c r="R140" s="69">
        <v>7</v>
      </c>
      <c r="S140" s="66">
        <v>5</v>
      </c>
      <c r="T140" s="66">
        <v>5</v>
      </c>
      <c r="U140" s="66">
        <v>6</v>
      </c>
      <c r="V140" s="66">
        <v>5</v>
      </c>
      <c r="W140" s="54">
        <f>SUM(R140:V140)</f>
        <v>28</v>
      </c>
      <c r="X140" s="66">
        <v>6</v>
      </c>
      <c r="Y140" s="66">
        <v>1</v>
      </c>
      <c r="Z140" s="66">
        <v>1</v>
      </c>
      <c r="AA140" s="66">
        <v>1</v>
      </c>
      <c r="AB140" s="66">
        <v>7</v>
      </c>
      <c r="AC140" s="56">
        <f>SUM(X140:AB140)</f>
        <v>16</v>
      </c>
      <c r="AD140" s="64">
        <f t="shared" ref="AD140:AD143" si="106">COUNTIF(R140:V140,0)+COUNTIF(X140:AB140,0)</f>
        <v>0</v>
      </c>
      <c r="AE140" s="58">
        <f t="shared" si="104"/>
        <v>44</v>
      </c>
      <c r="AF140" s="60">
        <f>I140+O140+W140+AC140</f>
        <v>92</v>
      </c>
      <c r="AG140" s="74">
        <f>P140+AD140</f>
        <v>0</v>
      </c>
      <c r="AI140" s="1"/>
      <c r="AJ140" s="1"/>
      <c r="AK140" s="1"/>
      <c r="AL140" s="1"/>
      <c r="AM140" s="1"/>
      <c r="AN140" s="1"/>
      <c r="AO140" s="1"/>
    </row>
    <row r="141" spans="1:41" ht="15" customHeight="1" x14ac:dyDescent="0.25">
      <c r="A141" s="121"/>
      <c r="B141" s="111">
        <v>3</v>
      </c>
      <c r="C141" s="81" t="s">
        <v>191</v>
      </c>
      <c r="D141" s="69">
        <v>6</v>
      </c>
      <c r="E141" s="66">
        <v>5</v>
      </c>
      <c r="F141" s="66">
        <v>7</v>
      </c>
      <c r="G141" s="66">
        <v>6</v>
      </c>
      <c r="H141" s="66">
        <v>6</v>
      </c>
      <c r="I141" s="48">
        <f>SUM(D141:H141)</f>
        <v>30</v>
      </c>
      <c r="J141" s="66">
        <v>7</v>
      </c>
      <c r="K141" s="66">
        <v>1</v>
      </c>
      <c r="L141" s="66">
        <v>1</v>
      </c>
      <c r="M141" s="66">
        <v>6</v>
      </c>
      <c r="N141" s="66">
        <v>2</v>
      </c>
      <c r="O141" s="51">
        <f>SUM(J141:N141)</f>
        <v>17</v>
      </c>
      <c r="P141" s="64">
        <f t="shared" si="105"/>
        <v>0</v>
      </c>
      <c r="Q141" s="71">
        <f t="shared" si="103"/>
        <v>47</v>
      </c>
      <c r="R141" s="69">
        <v>6</v>
      </c>
      <c r="S141" s="66">
        <v>6</v>
      </c>
      <c r="T141" s="66">
        <v>6</v>
      </c>
      <c r="U141" s="66">
        <v>6</v>
      </c>
      <c r="V141" s="66">
        <v>6</v>
      </c>
      <c r="W141" s="54">
        <f>SUM(R141:V141)</f>
        <v>30</v>
      </c>
      <c r="X141" s="66">
        <v>6</v>
      </c>
      <c r="Y141" s="66">
        <v>2</v>
      </c>
      <c r="Z141" s="66">
        <v>0</v>
      </c>
      <c r="AA141" s="66">
        <v>1</v>
      </c>
      <c r="AB141" s="66">
        <v>8</v>
      </c>
      <c r="AC141" s="56">
        <f>SUM(X141:AB141)</f>
        <v>17</v>
      </c>
      <c r="AD141" s="64">
        <f t="shared" si="106"/>
        <v>1</v>
      </c>
      <c r="AE141" s="58">
        <f>SUM(W141,AC141)</f>
        <v>47</v>
      </c>
      <c r="AF141" s="60">
        <f>I141+O141+W141+AC141</f>
        <v>94</v>
      </c>
      <c r="AG141" s="74">
        <f>P141+AD141</f>
        <v>1</v>
      </c>
      <c r="AI141" s="1"/>
      <c r="AJ141" s="1"/>
      <c r="AK141" s="1"/>
      <c r="AL141" s="1"/>
      <c r="AM141" s="1"/>
      <c r="AN141" s="1"/>
      <c r="AO141" s="1"/>
    </row>
    <row r="142" spans="1:41" ht="15" customHeight="1" x14ac:dyDescent="0.25">
      <c r="A142" s="121"/>
      <c r="B142" s="111">
        <v>4</v>
      </c>
      <c r="C142" s="81" t="s">
        <v>192</v>
      </c>
      <c r="D142" s="69">
        <v>4</v>
      </c>
      <c r="E142" s="66">
        <v>5</v>
      </c>
      <c r="F142" s="66">
        <v>8</v>
      </c>
      <c r="G142" s="66">
        <v>8</v>
      </c>
      <c r="H142" s="66">
        <v>8</v>
      </c>
      <c r="I142" s="49">
        <f>SUM(D142:H142)</f>
        <v>33</v>
      </c>
      <c r="J142" s="66">
        <v>8</v>
      </c>
      <c r="K142" s="66">
        <v>1</v>
      </c>
      <c r="L142" s="66">
        <v>8</v>
      </c>
      <c r="M142" s="66">
        <v>1</v>
      </c>
      <c r="N142" s="66">
        <v>7</v>
      </c>
      <c r="O142" s="52">
        <f>SUM(J142:N142)</f>
        <v>25</v>
      </c>
      <c r="P142" s="64">
        <f t="shared" si="105"/>
        <v>0</v>
      </c>
      <c r="Q142" s="71">
        <f t="shared" si="103"/>
        <v>58</v>
      </c>
      <c r="R142" s="69">
        <v>5</v>
      </c>
      <c r="S142" s="66">
        <v>8</v>
      </c>
      <c r="T142" s="66">
        <v>6</v>
      </c>
      <c r="U142" s="66">
        <v>5</v>
      </c>
      <c r="V142" s="66">
        <v>8</v>
      </c>
      <c r="W142" s="54">
        <f>SUM(R142:V142)</f>
        <v>32</v>
      </c>
      <c r="X142" s="66">
        <v>6</v>
      </c>
      <c r="Y142" s="66">
        <v>2</v>
      </c>
      <c r="Z142" s="66">
        <v>1</v>
      </c>
      <c r="AA142" s="66">
        <v>6</v>
      </c>
      <c r="AB142" s="66">
        <v>1</v>
      </c>
      <c r="AC142" s="56">
        <f>SUM(X142:AB142)</f>
        <v>16</v>
      </c>
      <c r="AD142" s="64">
        <f t="shared" si="106"/>
        <v>0</v>
      </c>
      <c r="AE142" s="61">
        <f t="shared" ref="AE142" si="107">SUM(W142,AC142)</f>
        <v>48</v>
      </c>
      <c r="AF142" s="60">
        <f>I142+O142+W142+AC142</f>
        <v>106</v>
      </c>
      <c r="AG142" s="74">
        <f>P142+AD142</f>
        <v>0</v>
      </c>
      <c r="AI142" s="32"/>
      <c r="AJ142" s="33"/>
      <c r="AK142" s="1"/>
      <c r="AL142" s="32"/>
      <c r="AM142" s="32"/>
      <c r="AN142" s="1"/>
      <c r="AO142" s="1"/>
    </row>
    <row r="143" spans="1:41" ht="15" customHeight="1" thickBot="1" x14ac:dyDescent="0.3">
      <c r="A143" s="122"/>
      <c r="B143" s="112">
        <v>5</v>
      </c>
      <c r="C143" s="82" t="s">
        <v>193</v>
      </c>
      <c r="D143" s="70">
        <v>5</v>
      </c>
      <c r="E143" s="67">
        <v>6</v>
      </c>
      <c r="F143" s="67">
        <v>5</v>
      </c>
      <c r="G143" s="67">
        <v>7</v>
      </c>
      <c r="H143" s="67">
        <v>6</v>
      </c>
      <c r="I143" s="50">
        <f>SUM(D143:H143)</f>
        <v>29</v>
      </c>
      <c r="J143" s="67">
        <v>6</v>
      </c>
      <c r="K143" s="67">
        <v>2</v>
      </c>
      <c r="L143" s="67">
        <v>1</v>
      </c>
      <c r="M143" s="67">
        <v>6</v>
      </c>
      <c r="N143" s="67">
        <v>1</v>
      </c>
      <c r="O143" s="53">
        <f>SUM(J143:N143)</f>
        <v>16</v>
      </c>
      <c r="P143" s="64">
        <f t="shared" si="105"/>
        <v>0</v>
      </c>
      <c r="Q143" s="72">
        <f t="shared" si="103"/>
        <v>45</v>
      </c>
      <c r="R143" s="70">
        <v>6</v>
      </c>
      <c r="S143" s="67">
        <v>6</v>
      </c>
      <c r="T143" s="67">
        <v>5</v>
      </c>
      <c r="U143" s="67">
        <v>6</v>
      </c>
      <c r="V143" s="67">
        <v>6</v>
      </c>
      <c r="W143" s="55">
        <f>SUM(R143:V143)</f>
        <v>29</v>
      </c>
      <c r="X143" s="67">
        <v>6</v>
      </c>
      <c r="Y143" s="67">
        <v>2</v>
      </c>
      <c r="Z143" s="67">
        <v>0</v>
      </c>
      <c r="AA143" s="67">
        <v>0</v>
      </c>
      <c r="AB143" s="67">
        <v>1</v>
      </c>
      <c r="AC143" s="57">
        <f>SUM(X143:AB143)</f>
        <v>9</v>
      </c>
      <c r="AD143" s="64">
        <f t="shared" si="106"/>
        <v>2</v>
      </c>
      <c r="AE143" s="62">
        <f>SUM(W143,AC143)</f>
        <v>38</v>
      </c>
      <c r="AF143" s="63">
        <f>I143+O143+W143+AC143</f>
        <v>83</v>
      </c>
      <c r="AG143" s="75">
        <f>P143+AD143</f>
        <v>2</v>
      </c>
      <c r="AI143" s="32"/>
      <c r="AJ143" s="33"/>
      <c r="AK143" s="1"/>
      <c r="AL143" s="32"/>
      <c r="AM143" s="32"/>
      <c r="AN143" s="1"/>
      <c r="AO143" s="1"/>
    </row>
    <row r="144" spans="1:41" ht="15" customHeight="1" thickBot="1" x14ac:dyDescent="0.3">
      <c r="A144" s="11"/>
      <c r="B144" s="12"/>
      <c r="C144" s="13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7"/>
      <c r="Q144" s="77">
        <f>SUM(Q139:Q143)-MIN(Q139:Q143)</f>
        <v>202</v>
      </c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79"/>
      <c r="AE144" s="78">
        <f>SUM(AE139:AE143)-MIN(AE139:AE143)</f>
        <v>189</v>
      </c>
      <c r="AF144" s="76">
        <f>Q144+AE144</f>
        <v>391</v>
      </c>
      <c r="AG144" s="73">
        <f>SUM(AG139:AG143)</f>
        <v>3</v>
      </c>
      <c r="AI144" s="32"/>
      <c r="AJ144" s="33"/>
      <c r="AK144" s="1"/>
      <c r="AL144" s="32"/>
      <c r="AM144" s="32"/>
      <c r="AN144" s="1"/>
      <c r="AO144" s="1"/>
    </row>
    <row r="145" spans="1:41" ht="15" customHeight="1" thickBot="1" x14ac:dyDescent="0.3">
      <c r="A145" s="11"/>
      <c r="B145" s="11"/>
      <c r="C145" s="13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I145" s="32"/>
      <c r="AJ145" s="33"/>
      <c r="AK145" s="1"/>
      <c r="AL145" s="32"/>
      <c r="AM145" s="32"/>
      <c r="AN145" s="1"/>
      <c r="AO145" s="1"/>
    </row>
    <row r="146" spans="1:41" ht="15" customHeight="1" x14ac:dyDescent="0.25">
      <c r="A146" s="120">
        <v>17</v>
      </c>
      <c r="B146" s="123"/>
      <c r="C146" s="124"/>
      <c r="D146" s="140" t="s">
        <v>1</v>
      </c>
      <c r="E146" s="127"/>
      <c r="F146" s="127"/>
      <c r="G146" s="127"/>
      <c r="H146" s="127"/>
      <c r="I146" s="127"/>
      <c r="J146" s="127"/>
      <c r="K146" s="127"/>
      <c r="L146" s="127"/>
      <c r="M146" s="127"/>
      <c r="N146" s="127"/>
      <c r="O146" s="127"/>
      <c r="P146" s="127"/>
      <c r="Q146" s="128"/>
      <c r="R146" s="141" t="s">
        <v>2</v>
      </c>
      <c r="S146" s="142"/>
      <c r="T146" s="142"/>
      <c r="U146" s="142"/>
      <c r="V146" s="142"/>
      <c r="W146" s="142"/>
      <c r="X146" s="142"/>
      <c r="Y146" s="142"/>
      <c r="Z146" s="142"/>
      <c r="AA146" s="142"/>
      <c r="AB146" s="142"/>
      <c r="AC146" s="142"/>
      <c r="AD146" s="142"/>
      <c r="AE146" s="143"/>
      <c r="AF146" s="129" t="s">
        <v>7</v>
      </c>
      <c r="AG146" s="144" t="s">
        <v>17</v>
      </c>
      <c r="AI146" s="32"/>
      <c r="AJ146" s="33"/>
      <c r="AK146" s="1"/>
      <c r="AL146" s="32"/>
      <c r="AM146" s="32"/>
      <c r="AN146" s="1"/>
      <c r="AO146" s="1"/>
    </row>
    <row r="147" spans="1:41" ht="15" customHeight="1" thickBot="1" x14ac:dyDescent="0.3">
      <c r="A147" s="121"/>
      <c r="B147" s="125"/>
      <c r="C147" s="126"/>
      <c r="D147" s="134" t="s">
        <v>4</v>
      </c>
      <c r="E147" s="134"/>
      <c r="F147" s="134"/>
      <c r="G147" s="134"/>
      <c r="H147" s="135"/>
      <c r="I147" s="2" t="s">
        <v>5</v>
      </c>
      <c r="J147" s="139" t="s">
        <v>6</v>
      </c>
      <c r="K147" s="134"/>
      <c r="L147" s="134"/>
      <c r="M147" s="134"/>
      <c r="N147" s="135"/>
      <c r="O147" s="3" t="s">
        <v>5</v>
      </c>
      <c r="P147" s="44">
        <v>0</v>
      </c>
      <c r="Q147" s="107" t="s">
        <v>107</v>
      </c>
      <c r="R147" s="134" t="s">
        <v>4</v>
      </c>
      <c r="S147" s="134"/>
      <c r="T147" s="134"/>
      <c r="U147" s="134"/>
      <c r="V147" s="135"/>
      <c r="W147" s="46" t="s">
        <v>5</v>
      </c>
      <c r="X147" s="139" t="s">
        <v>6</v>
      </c>
      <c r="Y147" s="134"/>
      <c r="Z147" s="134"/>
      <c r="AA147" s="134"/>
      <c r="AB147" s="135"/>
      <c r="AC147" s="47" t="s">
        <v>5</v>
      </c>
      <c r="AD147" s="44">
        <v>0</v>
      </c>
      <c r="AE147" s="108" t="s">
        <v>108</v>
      </c>
      <c r="AF147" s="130"/>
      <c r="AG147" s="145"/>
      <c r="AI147" s="32"/>
      <c r="AJ147" s="33"/>
      <c r="AK147" s="1"/>
      <c r="AL147" s="32"/>
      <c r="AM147" s="32"/>
      <c r="AN147" s="1"/>
      <c r="AO147" s="1"/>
    </row>
    <row r="148" spans="1:41" ht="15" customHeight="1" x14ac:dyDescent="0.25">
      <c r="A148" s="121"/>
      <c r="B148" s="110">
        <v>1</v>
      </c>
      <c r="C148" s="80"/>
      <c r="D148" s="68"/>
      <c r="E148" s="65"/>
      <c r="F148" s="65"/>
      <c r="G148" s="65"/>
      <c r="H148" s="65"/>
      <c r="I148" s="48">
        <f>SUM(D148:H148)</f>
        <v>0</v>
      </c>
      <c r="J148" s="65"/>
      <c r="K148" s="65"/>
      <c r="L148" s="65"/>
      <c r="M148" s="65"/>
      <c r="N148" s="65"/>
      <c r="O148" s="51">
        <f>SUM(J148:N148)</f>
        <v>0</v>
      </c>
      <c r="P148" s="64">
        <f>COUNTIF(D148:H148,0)+COUNTIF(J148:N148,0)</f>
        <v>0</v>
      </c>
      <c r="Q148" s="71">
        <f t="shared" ref="Q148:Q152" si="108">SUM(I148,O148)</f>
        <v>0</v>
      </c>
      <c r="R148" s="68"/>
      <c r="S148" s="65"/>
      <c r="T148" s="65"/>
      <c r="U148" s="65"/>
      <c r="V148" s="65"/>
      <c r="W148" s="54">
        <f>SUM(R148:V148)</f>
        <v>0</v>
      </c>
      <c r="X148" s="65"/>
      <c r="Y148" s="65"/>
      <c r="Z148" s="65"/>
      <c r="AA148" s="65"/>
      <c r="AB148" s="65"/>
      <c r="AC148" s="56">
        <f>SUM(X148:AB148)</f>
        <v>0</v>
      </c>
      <c r="AD148" s="64">
        <f>COUNTIF(R148:V148,0)+COUNTIF(X148:AB148,0)</f>
        <v>0</v>
      </c>
      <c r="AE148" s="58">
        <f t="shared" ref="AE148:AE149" si="109">SUM(W148,AC148)</f>
        <v>0</v>
      </c>
      <c r="AF148" s="59">
        <f>I148+O148+W148+AC148</f>
        <v>0</v>
      </c>
      <c r="AG148" s="74">
        <f>P148+AD148</f>
        <v>0</v>
      </c>
      <c r="AI148" s="32"/>
      <c r="AJ148" s="33"/>
      <c r="AK148" s="1"/>
      <c r="AL148" s="32"/>
      <c r="AM148" s="32"/>
      <c r="AN148" s="1"/>
      <c r="AO148" s="1"/>
    </row>
    <row r="149" spans="1:41" ht="15" customHeight="1" x14ac:dyDescent="0.25">
      <c r="A149" s="121"/>
      <c r="B149" s="111">
        <v>2</v>
      </c>
      <c r="C149" s="81"/>
      <c r="D149" s="69"/>
      <c r="E149" s="66"/>
      <c r="F149" s="66"/>
      <c r="G149" s="66"/>
      <c r="H149" s="66"/>
      <c r="I149" s="48">
        <f>SUM(D149:H149)</f>
        <v>0</v>
      </c>
      <c r="J149" s="66"/>
      <c r="K149" s="66"/>
      <c r="L149" s="66"/>
      <c r="M149" s="66"/>
      <c r="N149" s="66"/>
      <c r="O149" s="51">
        <f>SUM(J149:N149)</f>
        <v>0</v>
      </c>
      <c r="P149" s="64">
        <f t="shared" ref="P149:P152" si="110">COUNTIF(D149:H149,0)+COUNTIF(J149:N149,0)</f>
        <v>0</v>
      </c>
      <c r="Q149" s="71">
        <f t="shared" si="108"/>
        <v>0</v>
      </c>
      <c r="R149" s="69"/>
      <c r="S149" s="66"/>
      <c r="T149" s="66"/>
      <c r="U149" s="66"/>
      <c r="V149" s="66"/>
      <c r="W149" s="54">
        <f>SUM(R149:V149)</f>
        <v>0</v>
      </c>
      <c r="X149" s="66"/>
      <c r="Y149" s="66"/>
      <c r="Z149" s="66"/>
      <c r="AA149" s="66"/>
      <c r="AB149" s="66"/>
      <c r="AC149" s="56">
        <f>SUM(X149:AB149)</f>
        <v>0</v>
      </c>
      <c r="AD149" s="64">
        <f t="shared" ref="AD149:AD152" si="111">COUNTIF(R149:V149,0)+COUNTIF(X149:AB149,0)</f>
        <v>0</v>
      </c>
      <c r="AE149" s="58">
        <f t="shared" si="109"/>
        <v>0</v>
      </c>
      <c r="AF149" s="60">
        <f>I149+O149+W149+AC149</f>
        <v>0</v>
      </c>
      <c r="AG149" s="74">
        <f>P149+AD149</f>
        <v>0</v>
      </c>
      <c r="AI149" s="32"/>
      <c r="AJ149" s="33"/>
      <c r="AK149" s="1"/>
      <c r="AL149" s="32"/>
      <c r="AM149" s="32"/>
      <c r="AN149" s="1"/>
      <c r="AO149" s="1"/>
    </row>
    <row r="150" spans="1:41" ht="15" customHeight="1" x14ac:dyDescent="0.25">
      <c r="A150" s="121"/>
      <c r="B150" s="111">
        <v>3</v>
      </c>
      <c r="C150" s="81"/>
      <c r="D150" s="69"/>
      <c r="E150" s="66"/>
      <c r="F150" s="66"/>
      <c r="G150" s="66"/>
      <c r="H150" s="66"/>
      <c r="I150" s="48">
        <f>SUM(D150:H150)</f>
        <v>0</v>
      </c>
      <c r="J150" s="66"/>
      <c r="K150" s="66"/>
      <c r="L150" s="66"/>
      <c r="M150" s="66"/>
      <c r="N150" s="66"/>
      <c r="O150" s="51">
        <f>SUM(J150:N150)</f>
        <v>0</v>
      </c>
      <c r="P150" s="64">
        <f t="shared" si="110"/>
        <v>0</v>
      </c>
      <c r="Q150" s="71">
        <f t="shared" si="108"/>
        <v>0</v>
      </c>
      <c r="R150" s="69"/>
      <c r="S150" s="66"/>
      <c r="T150" s="66"/>
      <c r="U150" s="66"/>
      <c r="V150" s="66"/>
      <c r="W150" s="54">
        <f>SUM(R150:V150)</f>
        <v>0</v>
      </c>
      <c r="X150" s="66"/>
      <c r="Y150" s="66"/>
      <c r="Z150" s="66"/>
      <c r="AA150" s="66"/>
      <c r="AB150" s="66"/>
      <c r="AC150" s="56">
        <f>SUM(X150:AB150)</f>
        <v>0</v>
      </c>
      <c r="AD150" s="64">
        <f t="shared" si="111"/>
        <v>0</v>
      </c>
      <c r="AE150" s="58">
        <f>SUM(W150,AC150)</f>
        <v>0</v>
      </c>
      <c r="AF150" s="60">
        <f>I150+O150+W150+AC150</f>
        <v>0</v>
      </c>
      <c r="AG150" s="74">
        <f>P150+AD150</f>
        <v>0</v>
      </c>
      <c r="AI150" s="32"/>
      <c r="AJ150" s="33"/>
      <c r="AK150" s="1"/>
      <c r="AL150" s="32"/>
      <c r="AM150" s="32"/>
      <c r="AN150" s="1"/>
      <c r="AO150" s="1"/>
    </row>
    <row r="151" spans="1:41" ht="15" customHeight="1" x14ac:dyDescent="0.25">
      <c r="A151" s="121"/>
      <c r="B151" s="111">
        <v>4</v>
      </c>
      <c r="C151" s="81"/>
      <c r="D151" s="69"/>
      <c r="E151" s="66"/>
      <c r="F151" s="66"/>
      <c r="G151" s="66"/>
      <c r="H151" s="66"/>
      <c r="I151" s="49">
        <f>SUM(D151:H151)</f>
        <v>0</v>
      </c>
      <c r="J151" s="66"/>
      <c r="K151" s="66"/>
      <c r="L151" s="66"/>
      <c r="M151" s="66"/>
      <c r="N151" s="66"/>
      <c r="O151" s="52">
        <f>SUM(J151:N151)</f>
        <v>0</v>
      </c>
      <c r="P151" s="64">
        <f t="shared" si="110"/>
        <v>0</v>
      </c>
      <c r="Q151" s="71">
        <f t="shared" si="108"/>
        <v>0</v>
      </c>
      <c r="R151" s="69"/>
      <c r="S151" s="66"/>
      <c r="T151" s="66"/>
      <c r="U151" s="66"/>
      <c r="V151" s="66"/>
      <c r="W151" s="54">
        <f>SUM(R151:V151)</f>
        <v>0</v>
      </c>
      <c r="X151" s="66"/>
      <c r="Y151" s="66"/>
      <c r="Z151" s="66"/>
      <c r="AA151" s="66"/>
      <c r="AB151" s="66"/>
      <c r="AC151" s="56">
        <f>SUM(X151:AB151)</f>
        <v>0</v>
      </c>
      <c r="AD151" s="64">
        <f t="shared" si="111"/>
        <v>0</v>
      </c>
      <c r="AE151" s="61">
        <f t="shared" ref="AE151" si="112">SUM(W151,AC151)</f>
        <v>0</v>
      </c>
      <c r="AF151" s="60">
        <f>I151+O151+W151+AC151</f>
        <v>0</v>
      </c>
      <c r="AG151" s="74">
        <f>P151+AD151</f>
        <v>0</v>
      </c>
      <c r="AI151" s="32"/>
      <c r="AJ151" s="33"/>
      <c r="AK151" s="1"/>
      <c r="AL151" s="32"/>
      <c r="AM151" s="32"/>
      <c r="AN151" s="1"/>
      <c r="AO151" s="1"/>
    </row>
    <row r="152" spans="1:41" ht="15" customHeight="1" thickBot="1" x14ac:dyDescent="0.3">
      <c r="A152" s="122"/>
      <c r="B152" s="112">
        <v>5</v>
      </c>
      <c r="C152" s="82"/>
      <c r="D152" s="70"/>
      <c r="E152" s="67"/>
      <c r="F152" s="67"/>
      <c r="G152" s="67"/>
      <c r="H152" s="67"/>
      <c r="I152" s="50">
        <f>SUM(D152:H152)</f>
        <v>0</v>
      </c>
      <c r="J152" s="67"/>
      <c r="K152" s="67"/>
      <c r="L152" s="67"/>
      <c r="M152" s="67"/>
      <c r="N152" s="67"/>
      <c r="O152" s="53">
        <f>SUM(J152:N152)</f>
        <v>0</v>
      </c>
      <c r="P152" s="64">
        <f t="shared" si="110"/>
        <v>0</v>
      </c>
      <c r="Q152" s="72">
        <f t="shared" si="108"/>
        <v>0</v>
      </c>
      <c r="R152" s="70"/>
      <c r="S152" s="67"/>
      <c r="T152" s="67"/>
      <c r="U152" s="67"/>
      <c r="V152" s="67"/>
      <c r="W152" s="55">
        <f>SUM(R152:V152)</f>
        <v>0</v>
      </c>
      <c r="X152" s="67"/>
      <c r="Y152" s="67"/>
      <c r="Z152" s="67"/>
      <c r="AA152" s="67"/>
      <c r="AB152" s="67"/>
      <c r="AC152" s="57">
        <f>SUM(X152:AB152)</f>
        <v>0</v>
      </c>
      <c r="AD152" s="64">
        <f t="shared" si="111"/>
        <v>0</v>
      </c>
      <c r="AE152" s="62">
        <f>SUM(W152,AC152)</f>
        <v>0</v>
      </c>
      <c r="AF152" s="63">
        <f>I152+O152+W152+AC152</f>
        <v>0</v>
      </c>
      <c r="AG152" s="75">
        <f>P152+AD152</f>
        <v>0</v>
      </c>
      <c r="AI152" s="32"/>
      <c r="AJ152" s="33"/>
      <c r="AK152" s="1"/>
      <c r="AL152" s="32"/>
      <c r="AM152" s="32"/>
      <c r="AN152" s="1"/>
      <c r="AO152" s="1"/>
    </row>
    <row r="153" spans="1:41" ht="15" customHeight="1" thickBot="1" x14ac:dyDescent="0.3">
      <c r="A153" s="11"/>
      <c r="B153" s="12"/>
      <c r="C153" s="13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7"/>
      <c r="Q153" s="77">
        <f>SUM(Q148:Q152)-MIN(Q148:Q152)</f>
        <v>0</v>
      </c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79"/>
      <c r="AE153" s="78">
        <f>SUM(AE148:AE152)-MIN(AE148:AE152)</f>
        <v>0</v>
      </c>
      <c r="AF153" s="76">
        <f>Q153+AE153</f>
        <v>0</v>
      </c>
      <c r="AG153" s="73">
        <f>SUM(AG148:AG152)</f>
        <v>0</v>
      </c>
      <c r="AI153" s="32"/>
      <c r="AJ153" s="33"/>
      <c r="AK153" s="1"/>
      <c r="AL153" s="32"/>
      <c r="AM153" s="32"/>
      <c r="AN153" s="1"/>
      <c r="AO153" s="1"/>
    </row>
    <row r="154" spans="1:41" x14ac:dyDescent="0.25">
      <c r="AI154" s="32"/>
      <c r="AJ154" s="33"/>
      <c r="AK154" s="1"/>
      <c r="AL154" s="32"/>
      <c r="AM154" s="32"/>
      <c r="AN154" s="1"/>
      <c r="AO154" s="1"/>
    </row>
  </sheetData>
  <sheetProtection algorithmName="SHA-512" hashValue="xGvCioshEFSb4ipPep+jbLMctjKBrUncI5Mx5LnYhIpd+v/aXvLxs2GhsD2Hht0stvbZAxbljOiywxxk4t0yew==" saltValue="hoCIIA9Xd5OTvU09un0Zag==" spinCount="100000" sheet="1" selectLockedCells="1"/>
  <mergeCells count="191">
    <mergeCell ref="AG146:AG147"/>
    <mergeCell ref="D147:H147"/>
    <mergeCell ref="J147:N147"/>
    <mergeCell ref="R147:V147"/>
    <mergeCell ref="X147:AB147"/>
    <mergeCell ref="AG137:AG138"/>
    <mergeCell ref="D138:H138"/>
    <mergeCell ref="J138:N138"/>
    <mergeCell ref="R138:V138"/>
    <mergeCell ref="X138:AB138"/>
    <mergeCell ref="AG128:AG129"/>
    <mergeCell ref="D129:H129"/>
    <mergeCell ref="J129:N129"/>
    <mergeCell ref="R129:V129"/>
    <mergeCell ref="X129:AB129"/>
    <mergeCell ref="A137:A143"/>
    <mergeCell ref="B137:C138"/>
    <mergeCell ref="D137:Q137"/>
    <mergeCell ref="R137:AE137"/>
    <mergeCell ref="AF137:AF138"/>
    <mergeCell ref="A128:A134"/>
    <mergeCell ref="D128:Q128"/>
    <mergeCell ref="R128:AE128"/>
    <mergeCell ref="AF128:AF129"/>
    <mergeCell ref="A146:A152"/>
    <mergeCell ref="B146:C147"/>
    <mergeCell ref="D146:Q146"/>
    <mergeCell ref="R146:AE146"/>
    <mergeCell ref="AF146:AF147"/>
    <mergeCell ref="A119:A125"/>
    <mergeCell ref="B128:C129"/>
    <mergeCell ref="D119:Q119"/>
    <mergeCell ref="R119:AE119"/>
    <mergeCell ref="AF119:AF120"/>
    <mergeCell ref="AG119:AG120"/>
    <mergeCell ref="D120:H120"/>
    <mergeCell ref="J120:N120"/>
    <mergeCell ref="R120:V120"/>
    <mergeCell ref="X120:AB120"/>
    <mergeCell ref="B119:C120"/>
    <mergeCell ref="R2:AE2"/>
    <mergeCell ref="A110:A116"/>
    <mergeCell ref="B92:C93"/>
    <mergeCell ref="D110:Q110"/>
    <mergeCell ref="R110:AE110"/>
    <mergeCell ref="AF110:AF111"/>
    <mergeCell ref="AG110:AG111"/>
    <mergeCell ref="D111:H111"/>
    <mergeCell ref="J111:N111"/>
    <mergeCell ref="R111:V111"/>
    <mergeCell ref="X111:AB111"/>
    <mergeCell ref="A101:A107"/>
    <mergeCell ref="D101:Q101"/>
    <mergeCell ref="R101:AE101"/>
    <mergeCell ref="AF101:AF102"/>
    <mergeCell ref="AG101:AG102"/>
    <mergeCell ref="D102:H102"/>
    <mergeCell ref="J102:N102"/>
    <mergeCell ref="A92:A98"/>
    <mergeCell ref="B83:C84"/>
    <mergeCell ref="X39:AB39"/>
    <mergeCell ref="B56:C57"/>
    <mergeCell ref="AF11:AF12"/>
    <mergeCell ref="AG11:AG12"/>
    <mergeCell ref="D12:H12"/>
    <mergeCell ref="J12:N12"/>
    <mergeCell ref="R12:V12"/>
    <mergeCell ref="X12:AB12"/>
    <mergeCell ref="A74:A80"/>
    <mergeCell ref="AF74:AF75"/>
    <mergeCell ref="AG74:AG75"/>
    <mergeCell ref="D75:H75"/>
    <mergeCell ref="J75:N75"/>
    <mergeCell ref="R75:V75"/>
    <mergeCell ref="X75:AB75"/>
    <mergeCell ref="A83:A89"/>
    <mergeCell ref="A65:A71"/>
    <mergeCell ref="B11:C12"/>
    <mergeCell ref="D65:Q65"/>
    <mergeCell ref="R65:AE65"/>
    <mergeCell ref="A56:A62"/>
    <mergeCell ref="B65:C66"/>
    <mergeCell ref="B74:C75"/>
    <mergeCell ref="D74:Q74"/>
    <mergeCell ref="R74:AE74"/>
    <mergeCell ref="B110:C111"/>
    <mergeCell ref="D83:Q83"/>
    <mergeCell ref="R83:AE83"/>
    <mergeCell ref="AF83:AF84"/>
    <mergeCell ref="AG83:AG84"/>
    <mergeCell ref="D84:H84"/>
    <mergeCell ref="J84:N84"/>
    <mergeCell ref="R84:V84"/>
    <mergeCell ref="X84:AB84"/>
    <mergeCell ref="D92:Q92"/>
    <mergeCell ref="R92:AE92"/>
    <mergeCell ref="AF92:AF93"/>
    <mergeCell ref="AG92:AG93"/>
    <mergeCell ref="D93:H93"/>
    <mergeCell ref="J93:N93"/>
    <mergeCell ref="R93:V93"/>
    <mergeCell ref="X93:AB93"/>
    <mergeCell ref="B101:C102"/>
    <mergeCell ref="R102:V102"/>
    <mergeCell ref="X102:AB102"/>
    <mergeCell ref="AF65:AF66"/>
    <mergeCell ref="AG65:AG66"/>
    <mergeCell ref="D66:H66"/>
    <mergeCell ref="J66:N66"/>
    <mergeCell ref="R66:V66"/>
    <mergeCell ref="X66:AB66"/>
    <mergeCell ref="D56:Q56"/>
    <mergeCell ref="R56:AE56"/>
    <mergeCell ref="AF56:AF57"/>
    <mergeCell ref="AG56:AG57"/>
    <mergeCell ref="D57:H57"/>
    <mergeCell ref="J57:N57"/>
    <mergeCell ref="R57:V57"/>
    <mergeCell ref="X57:AB57"/>
    <mergeCell ref="AF47:AF48"/>
    <mergeCell ref="AG47:AG48"/>
    <mergeCell ref="A11:A17"/>
    <mergeCell ref="B47:C48"/>
    <mergeCell ref="D11:Q11"/>
    <mergeCell ref="D48:H48"/>
    <mergeCell ref="J48:N48"/>
    <mergeCell ref="R48:V48"/>
    <mergeCell ref="X48:AB48"/>
    <mergeCell ref="A20:A26"/>
    <mergeCell ref="B20:C21"/>
    <mergeCell ref="D20:Q20"/>
    <mergeCell ref="R20:AE20"/>
    <mergeCell ref="AF20:AF21"/>
    <mergeCell ref="AG20:AG21"/>
    <mergeCell ref="D21:H21"/>
    <mergeCell ref="J21:N21"/>
    <mergeCell ref="R21:V21"/>
    <mergeCell ref="X21:AB21"/>
    <mergeCell ref="AG38:AG39"/>
    <mergeCell ref="D29:Q29"/>
    <mergeCell ref="R29:AE29"/>
    <mergeCell ref="AF29:AF30"/>
    <mergeCell ref="AG29:AG30"/>
    <mergeCell ref="X3:AB3"/>
    <mergeCell ref="R11:AE11"/>
    <mergeCell ref="A47:A53"/>
    <mergeCell ref="B29:C30"/>
    <mergeCell ref="D47:Q47"/>
    <mergeCell ref="R47:AE47"/>
    <mergeCell ref="D30:H30"/>
    <mergeCell ref="J30:N30"/>
    <mergeCell ref="R30:V30"/>
    <mergeCell ref="D9:P9"/>
    <mergeCell ref="D18:P18"/>
    <mergeCell ref="D27:P27"/>
    <mergeCell ref="D36:P36"/>
    <mergeCell ref="D45:P45"/>
    <mergeCell ref="D54:P54"/>
    <mergeCell ref="D63:P63"/>
    <mergeCell ref="A1:AG1"/>
    <mergeCell ref="AI1:AN1"/>
    <mergeCell ref="A2:A8"/>
    <mergeCell ref="B38:C39"/>
    <mergeCell ref="D2:Q2"/>
    <mergeCell ref="AF2:AF3"/>
    <mergeCell ref="AG2:AG3"/>
    <mergeCell ref="AI2:AN2"/>
    <mergeCell ref="D3:H3"/>
    <mergeCell ref="AI24:AO24"/>
    <mergeCell ref="A29:A35"/>
    <mergeCell ref="X30:AB30"/>
    <mergeCell ref="A38:A44"/>
    <mergeCell ref="D38:Q38"/>
    <mergeCell ref="R38:AE38"/>
    <mergeCell ref="AF38:AF39"/>
    <mergeCell ref="B2:C3"/>
    <mergeCell ref="D39:H39"/>
    <mergeCell ref="J39:N39"/>
    <mergeCell ref="R39:V39"/>
    <mergeCell ref="J3:N3"/>
    <mergeCell ref="R3:V3"/>
    <mergeCell ref="D153:P153"/>
    <mergeCell ref="D72:P72"/>
    <mergeCell ref="D81:P81"/>
    <mergeCell ref="D90:P90"/>
    <mergeCell ref="D99:P99"/>
    <mergeCell ref="D108:P108"/>
    <mergeCell ref="D117:P117"/>
    <mergeCell ref="D126:P126"/>
    <mergeCell ref="D135:P135"/>
    <mergeCell ref="D144:P144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32D00-5675-4F9B-9C6D-20D2FCC81DF1}">
  <dimension ref="A1:G31"/>
  <sheetViews>
    <sheetView showGridLines="0" topLeftCell="B1" workbookViewId="0">
      <selection activeCell="F19" sqref="F19"/>
    </sheetView>
  </sheetViews>
  <sheetFormatPr defaultRowHeight="15" x14ac:dyDescent="0.25"/>
  <cols>
    <col min="1" max="1" width="0" hidden="1" customWidth="1"/>
    <col min="2" max="2" width="8" customWidth="1"/>
    <col min="3" max="3" width="29.28515625" customWidth="1"/>
    <col min="4" max="7" width="11.7109375" customWidth="1"/>
  </cols>
  <sheetData>
    <row r="1" spans="1:7" ht="46.5" customHeight="1" x14ac:dyDescent="0.25">
      <c r="B1" s="146" t="s">
        <v>110</v>
      </c>
      <c r="C1" s="146"/>
      <c r="D1" s="146"/>
      <c r="E1" s="146"/>
      <c r="F1" s="146"/>
      <c r="G1" s="146"/>
    </row>
    <row r="2" spans="1:7" x14ac:dyDescent="0.25">
      <c r="B2" s="9" t="s">
        <v>15</v>
      </c>
      <c r="C2" s="9" t="s">
        <v>9</v>
      </c>
      <c r="D2" s="42" t="s">
        <v>10</v>
      </c>
      <c r="E2" s="9" t="s">
        <v>11</v>
      </c>
      <c r="F2" s="43" t="s">
        <v>12</v>
      </c>
      <c r="G2" s="42" t="s">
        <v>13</v>
      </c>
    </row>
    <row r="3" spans="1:7" x14ac:dyDescent="0.25">
      <c r="A3">
        <v>1</v>
      </c>
      <c r="B3" s="7" t="s">
        <v>22</v>
      </c>
      <c r="C3" s="34" t="str">
        <f>'RUSKO KEGLJANJE'!AJ4</f>
        <v>DOLENJSKE TOPLICE</v>
      </c>
      <c r="D3" s="4">
        <f>'RUSKO KEGLJANJE'!AK4</f>
        <v>217</v>
      </c>
      <c r="E3" s="4">
        <f>'RUSKO KEGLJANJE'!AL4</f>
        <v>231</v>
      </c>
      <c r="F3" s="4">
        <f>'RUSKO KEGLJANJE'!AM4</f>
        <v>448</v>
      </c>
      <c r="G3" s="4">
        <f>'RUSKO KEGLJANJE'!AN4</f>
        <v>1</v>
      </c>
    </row>
    <row r="4" spans="1:7" x14ac:dyDescent="0.25">
      <c r="A4">
        <v>3</v>
      </c>
      <c r="B4" s="7" t="s">
        <v>24</v>
      </c>
      <c r="C4" s="34" t="str">
        <f>'RUSKO KEGLJANJE'!AJ6</f>
        <v>PREČNA</v>
      </c>
      <c r="D4" s="4">
        <f>'RUSKO KEGLJANJE'!AK6</f>
        <v>198</v>
      </c>
      <c r="E4" s="4">
        <f>'RUSKO KEGLJANJE'!AL6</f>
        <v>216</v>
      </c>
      <c r="F4" s="4">
        <f>'RUSKO KEGLJANJE'!AM6</f>
        <v>414</v>
      </c>
      <c r="G4" s="4">
        <f>'RUSKO KEGLJANJE'!AN6</f>
        <v>0</v>
      </c>
    </row>
    <row r="5" spans="1:7" x14ac:dyDescent="0.25">
      <c r="A5">
        <v>2</v>
      </c>
      <c r="B5" s="7" t="s">
        <v>23</v>
      </c>
      <c r="C5" s="34" t="str">
        <f>'RUSKO KEGLJANJE'!AJ5</f>
        <v>URŠNA SELA</v>
      </c>
      <c r="D5" s="4">
        <f>'RUSKO KEGLJANJE'!AK5</f>
        <v>200</v>
      </c>
      <c r="E5" s="4">
        <f>'RUSKO KEGLJANJE'!AL5</f>
        <v>205</v>
      </c>
      <c r="F5" s="4">
        <f>'RUSKO KEGLJANJE'!AM5</f>
        <v>405</v>
      </c>
      <c r="G5" s="4">
        <f>'RUSKO KEGLJANJE'!AN5</f>
        <v>1</v>
      </c>
    </row>
    <row r="6" spans="1:7" x14ac:dyDescent="0.25">
      <c r="A6">
        <v>16</v>
      </c>
      <c r="B6" s="7" t="s">
        <v>37</v>
      </c>
      <c r="C6" s="34" t="str">
        <f>'RUSKO KEGLJANJE'!AJ19</f>
        <v>ŠKOCJAN</v>
      </c>
      <c r="D6" s="4">
        <f>'RUSKO KEGLJANJE'!AK19</f>
        <v>202</v>
      </c>
      <c r="E6" s="4">
        <f>'RUSKO KEGLJANJE'!AL19</f>
        <v>189</v>
      </c>
      <c r="F6" s="4">
        <f>'RUSKO KEGLJANJE'!AM19</f>
        <v>391</v>
      </c>
      <c r="G6" s="4">
        <f>'RUSKO KEGLJANJE'!AN19</f>
        <v>3</v>
      </c>
    </row>
    <row r="7" spans="1:7" x14ac:dyDescent="0.25">
      <c r="A7">
        <v>10</v>
      </c>
      <c r="B7" s="7" t="s">
        <v>31</v>
      </c>
      <c r="C7" s="34" t="str">
        <f>'RUSKO KEGLJANJE'!AJ13</f>
        <v>STRAŽA</v>
      </c>
      <c r="D7" s="4">
        <f>'RUSKO KEGLJANJE'!AK13</f>
        <v>199</v>
      </c>
      <c r="E7" s="4">
        <f>'RUSKO KEGLJANJE'!AL13</f>
        <v>178</v>
      </c>
      <c r="F7" s="4">
        <f>'RUSKO KEGLJANJE'!AM13</f>
        <v>377</v>
      </c>
      <c r="G7" s="4">
        <f>'RUSKO KEGLJANJE'!AN13</f>
        <v>0</v>
      </c>
    </row>
    <row r="8" spans="1:7" x14ac:dyDescent="0.25">
      <c r="A8">
        <v>9</v>
      </c>
      <c r="B8" s="7" t="s">
        <v>30</v>
      </c>
      <c r="C8" s="34" t="str">
        <f>'RUSKO KEGLJANJE'!AJ12</f>
        <v>TREBNJE</v>
      </c>
      <c r="D8" s="4">
        <f>'RUSKO KEGLJANJE'!AK12</f>
        <v>187</v>
      </c>
      <c r="E8" s="4">
        <f>'RUSKO KEGLJANJE'!AL12</f>
        <v>184</v>
      </c>
      <c r="F8" s="4">
        <f>'RUSKO KEGLJANJE'!AM12</f>
        <v>371</v>
      </c>
      <c r="G8" s="4">
        <f>'RUSKO KEGLJANJE'!AN12</f>
        <v>7</v>
      </c>
    </row>
    <row r="9" spans="1:7" x14ac:dyDescent="0.25">
      <c r="A9">
        <v>8</v>
      </c>
      <c r="B9" s="7" t="s">
        <v>29</v>
      </c>
      <c r="C9" s="34" t="str">
        <f>'RUSKO KEGLJANJE'!AJ11</f>
        <v>ČRNOMELJ</v>
      </c>
      <c r="D9" s="4">
        <f>'RUSKO KEGLJANJE'!AK11</f>
        <v>190</v>
      </c>
      <c r="E9" s="4">
        <f>'RUSKO KEGLJANJE'!AL11</f>
        <v>159</v>
      </c>
      <c r="F9" s="4">
        <f>'RUSKO KEGLJANJE'!AM11</f>
        <v>349</v>
      </c>
      <c r="G9" s="4">
        <f>'RUSKO KEGLJANJE'!AN11</f>
        <v>3</v>
      </c>
    </row>
    <row r="10" spans="1:7" x14ac:dyDescent="0.25">
      <c r="A10">
        <v>12</v>
      </c>
      <c r="B10" s="7" t="s">
        <v>33</v>
      </c>
      <c r="C10" s="34" t="str">
        <f>'RUSKO KEGLJANJE'!AJ15</f>
        <v>DVOR</v>
      </c>
      <c r="D10" s="4">
        <f>'RUSKO KEGLJANJE'!AK15</f>
        <v>168</v>
      </c>
      <c r="E10" s="4">
        <f>'RUSKO KEGLJANJE'!AL15</f>
        <v>179</v>
      </c>
      <c r="F10" s="4">
        <f>'RUSKO KEGLJANJE'!AM15</f>
        <v>347</v>
      </c>
      <c r="G10" s="4">
        <f>'RUSKO KEGLJANJE'!AN15</f>
        <v>4</v>
      </c>
    </row>
    <row r="11" spans="1:7" x14ac:dyDescent="0.25">
      <c r="A11">
        <v>7</v>
      </c>
      <c r="B11" s="7" t="s">
        <v>28</v>
      </c>
      <c r="C11" s="34" t="str">
        <f>'RUSKO KEGLJANJE'!AJ10</f>
        <v>SEMIČ</v>
      </c>
      <c r="D11" s="4">
        <f>'RUSKO KEGLJANJE'!AK10</f>
        <v>171</v>
      </c>
      <c r="E11" s="4">
        <f>'RUSKO KEGLJANJE'!AL10</f>
        <v>171</v>
      </c>
      <c r="F11" s="4">
        <f>'RUSKO KEGLJANJE'!AM10</f>
        <v>342</v>
      </c>
      <c r="G11" s="4">
        <f>'RUSKO KEGLJANJE'!AN10</f>
        <v>7</v>
      </c>
    </row>
    <row r="12" spans="1:7" x14ac:dyDescent="0.25">
      <c r="A12">
        <v>4</v>
      </c>
      <c r="B12" s="7" t="s">
        <v>25</v>
      </c>
      <c r="C12" s="34" t="str">
        <f>'RUSKO KEGLJANJE'!AJ7</f>
        <v>MIRNA</v>
      </c>
      <c r="D12" s="4">
        <f>'RUSKO KEGLJANJE'!AK7</f>
        <v>164</v>
      </c>
      <c r="E12" s="4">
        <f>'RUSKO KEGLJANJE'!AL7</f>
        <v>176</v>
      </c>
      <c r="F12" s="4">
        <f>'RUSKO KEGLJANJE'!AM7</f>
        <v>340</v>
      </c>
      <c r="G12" s="4">
        <f>'RUSKO KEGLJANJE'!AN7</f>
        <v>2</v>
      </c>
    </row>
    <row r="13" spans="1:7" x14ac:dyDescent="0.25">
      <c r="A13">
        <v>15</v>
      </c>
      <c r="B13" s="7" t="s">
        <v>36</v>
      </c>
      <c r="C13" s="34" t="str">
        <f>'RUSKO KEGLJANJE'!AJ18</f>
        <v>OTOČEC</v>
      </c>
      <c r="D13" s="4">
        <f>'RUSKO KEGLJANJE'!AK18</f>
        <v>177</v>
      </c>
      <c r="E13" s="4">
        <f>'RUSKO KEGLJANJE'!AL18</f>
        <v>160</v>
      </c>
      <c r="F13" s="4">
        <f>'RUSKO KEGLJANJE'!AM18</f>
        <v>337</v>
      </c>
      <c r="G13" s="4">
        <f>'RUSKO KEGLJANJE'!AN18</f>
        <v>4</v>
      </c>
    </row>
    <row r="14" spans="1:7" x14ac:dyDescent="0.25">
      <c r="A14">
        <v>11</v>
      </c>
      <c r="B14" s="7" t="s">
        <v>32</v>
      </c>
      <c r="C14" s="34" t="str">
        <f>'RUSKO KEGLJANJE'!AJ14</f>
        <v>VELIKI GABER</v>
      </c>
      <c r="D14" s="4">
        <f>'RUSKO KEGLJANJE'!AK14</f>
        <v>163</v>
      </c>
      <c r="E14" s="4">
        <f>'RUSKO KEGLJANJE'!AL14</f>
        <v>160</v>
      </c>
      <c r="F14" s="4">
        <f>'RUSKO KEGLJANJE'!AM14</f>
        <v>323</v>
      </c>
      <c r="G14" s="4">
        <f>'RUSKO KEGLJANJE'!AN14</f>
        <v>6</v>
      </c>
    </row>
    <row r="15" spans="1:7" x14ac:dyDescent="0.25">
      <c r="A15">
        <v>5</v>
      </c>
      <c r="B15" s="7" t="s">
        <v>26</v>
      </c>
      <c r="C15" s="34" t="str">
        <f>'RUSKO KEGLJANJE'!AJ8</f>
        <v>MALI SLATNIK</v>
      </c>
      <c r="D15" s="4">
        <f>'RUSKO KEGLJANJE'!AK8</f>
        <v>156</v>
      </c>
      <c r="E15" s="4">
        <f>'RUSKO KEGLJANJE'!AL8</f>
        <v>165</v>
      </c>
      <c r="F15" s="4">
        <f>'RUSKO KEGLJANJE'!AM8</f>
        <v>321</v>
      </c>
      <c r="G15" s="4">
        <f>'RUSKO KEGLJANJE'!AN8</f>
        <v>6</v>
      </c>
    </row>
    <row r="16" spans="1:7" x14ac:dyDescent="0.25">
      <c r="A16">
        <v>6</v>
      </c>
      <c r="B16" s="7" t="s">
        <v>27</v>
      </c>
      <c r="C16" s="34" t="str">
        <f>'RUSKO KEGLJANJE'!AJ9</f>
        <v>KOČEVJE</v>
      </c>
      <c r="D16" s="4">
        <f>'RUSKO KEGLJANJE'!AK9</f>
        <v>166</v>
      </c>
      <c r="E16" s="4">
        <f>'RUSKO KEGLJANJE'!AL9</f>
        <v>153</v>
      </c>
      <c r="F16" s="4">
        <f>'RUSKO KEGLJANJE'!AM9</f>
        <v>319</v>
      </c>
      <c r="G16" s="4">
        <f>'RUSKO KEGLJANJE'!AN9</f>
        <v>9</v>
      </c>
    </row>
    <row r="17" spans="1:7" x14ac:dyDescent="0.25">
      <c r="A17">
        <v>13</v>
      </c>
      <c r="B17" s="7" t="s">
        <v>34</v>
      </c>
      <c r="C17" s="34" t="str">
        <f>'RUSKO KEGLJANJE'!AJ16</f>
        <v>NOVO MESTO</v>
      </c>
      <c r="D17" s="4">
        <f>'RUSKO KEGLJANJE'!AK16</f>
        <v>146</v>
      </c>
      <c r="E17" s="4">
        <f>'RUSKO KEGLJANJE'!AL16</f>
        <v>164</v>
      </c>
      <c r="F17" s="4">
        <f>'RUSKO KEGLJANJE'!AM16</f>
        <v>310</v>
      </c>
      <c r="G17" s="4">
        <f>'RUSKO KEGLJANJE'!AN16</f>
        <v>11</v>
      </c>
    </row>
    <row r="18" spans="1:7" x14ac:dyDescent="0.25">
      <c r="A18">
        <v>14</v>
      </c>
      <c r="B18" s="7" t="s">
        <v>35</v>
      </c>
      <c r="C18" s="34" t="str">
        <f>'RUSKO KEGLJANJE'!AJ17</f>
        <v>ŠENTJERNEJ</v>
      </c>
      <c r="D18" s="4">
        <f>'RUSKO KEGLJANJE'!AK17</f>
        <v>155</v>
      </c>
      <c r="E18" s="4">
        <f>'RUSKO KEGLJANJE'!AL17</f>
        <v>142</v>
      </c>
      <c r="F18" s="4">
        <f>'RUSKO KEGLJANJE'!AM17</f>
        <v>297</v>
      </c>
      <c r="G18" s="4">
        <f>'RUSKO KEGLJANJE'!AN17</f>
        <v>5</v>
      </c>
    </row>
    <row r="19" spans="1:7" x14ac:dyDescent="0.25">
      <c r="A19">
        <v>17</v>
      </c>
      <c r="B19" s="7" t="s">
        <v>38</v>
      </c>
      <c r="C19" s="34">
        <f>'RUSKO KEGLJANJE'!AJ20</f>
        <v>0</v>
      </c>
      <c r="D19" s="4">
        <f>'RUSKO KEGLJANJE'!AK20</f>
        <v>0</v>
      </c>
      <c r="E19" s="4">
        <f>'RUSKO KEGLJANJE'!AL20</f>
        <v>0</v>
      </c>
      <c r="F19" s="4">
        <f>'RUSKO KEGLJANJE'!AM20</f>
        <v>0</v>
      </c>
      <c r="G19" s="4">
        <f>'RUSKO KEGLJANJE'!AN20</f>
        <v>0</v>
      </c>
    </row>
    <row r="25" spans="1:7" x14ac:dyDescent="0.25">
      <c r="C25" t="s">
        <v>18</v>
      </c>
      <c r="D25" t="s">
        <v>112</v>
      </c>
    </row>
    <row r="26" spans="1:7" x14ac:dyDescent="0.25">
      <c r="C26" t="s">
        <v>19</v>
      </c>
      <c r="D26" t="s">
        <v>113</v>
      </c>
    </row>
    <row r="27" spans="1:7" x14ac:dyDescent="0.25">
      <c r="C27" t="s">
        <v>20</v>
      </c>
      <c r="D27" t="s">
        <v>114</v>
      </c>
    </row>
    <row r="28" spans="1:7" x14ac:dyDescent="0.25">
      <c r="C28" t="s">
        <v>21</v>
      </c>
      <c r="D28" t="s">
        <v>115</v>
      </c>
    </row>
    <row r="31" spans="1:7" x14ac:dyDescent="0.25">
      <c r="C31" t="s">
        <v>116</v>
      </c>
    </row>
  </sheetData>
  <sortState xmlns:xlrd2="http://schemas.microsoft.com/office/spreadsheetml/2017/richdata2" ref="A3:G19">
    <sortCondition descending="1" ref="F19"/>
  </sortState>
  <mergeCells count="1">
    <mergeCell ref="B1:G1"/>
  </mergeCells>
  <phoneticPr fontId="11" type="noConversion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85094-3B12-4E74-B668-0488CD45CC38}">
  <dimension ref="A1:H96"/>
  <sheetViews>
    <sheetView showGridLines="0" topLeftCell="B49" workbookViewId="0">
      <selection activeCell="G87" sqref="G87"/>
    </sheetView>
  </sheetViews>
  <sheetFormatPr defaultColWidth="8.85546875" defaultRowHeight="15" x14ac:dyDescent="0.25"/>
  <cols>
    <col min="1" max="1" width="9.140625" hidden="1" customWidth="1"/>
    <col min="2" max="2" width="6.28515625" customWidth="1"/>
    <col min="3" max="3" width="26" customWidth="1"/>
    <col min="4" max="4" width="18.140625" customWidth="1"/>
  </cols>
  <sheetData>
    <row r="1" spans="1:8" ht="46.5" customHeight="1" x14ac:dyDescent="0.25">
      <c r="B1" s="146" t="s">
        <v>111</v>
      </c>
      <c r="C1" s="147"/>
      <c r="D1" s="147"/>
      <c r="E1" s="147"/>
      <c r="F1" s="147"/>
      <c r="G1" s="147"/>
      <c r="H1" s="147"/>
    </row>
    <row r="2" spans="1:8" ht="15.75" customHeight="1" x14ac:dyDescent="0.25">
      <c r="A2" s="115"/>
      <c r="B2" s="9" t="s">
        <v>15</v>
      </c>
      <c r="C2" s="35" t="s">
        <v>16</v>
      </c>
      <c r="D2" s="36" t="s">
        <v>9</v>
      </c>
      <c r="E2" s="37" t="s">
        <v>10</v>
      </c>
      <c r="F2" s="38" t="s">
        <v>11</v>
      </c>
      <c r="G2" s="39" t="s">
        <v>12</v>
      </c>
      <c r="H2" s="40" t="s">
        <v>13</v>
      </c>
    </row>
    <row r="3" spans="1:8" x14ac:dyDescent="0.25">
      <c r="A3">
        <v>1</v>
      </c>
      <c r="B3" s="7" t="s">
        <v>22</v>
      </c>
      <c r="C3" s="34" t="str">
        <f>+'RUSKO KEGLJANJE'!C4</f>
        <v>KLOBUČAR LJUBICA</v>
      </c>
      <c r="D3" s="34" t="str">
        <f>'RUSKO KEGLJANJE'!AK26</f>
        <v>DOLENJSKE TOPLICE</v>
      </c>
      <c r="E3" s="4">
        <f>'RUSKO KEGLJANJE'!AL26</f>
        <v>64</v>
      </c>
      <c r="F3" s="4">
        <f>'RUSKO KEGLJANJE'!AM26</f>
        <v>65</v>
      </c>
      <c r="G3" s="4">
        <f>'RUSKO KEGLJANJE'!AN26</f>
        <v>129</v>
      </c>
      <c r="H3" s="4">
        <f>'RUSKO KEGLJANJE'!AO26</f>
        <v>0</v>
      </c>
    </row>
    <row r="4" spans="1:8" x14ac:dyDescent="0.25">
      <c r="A4">
        <v>11</v>
      </c>
      <c r="B4" s="7" t="s">
        <v>32</v>
      </c>
      <c r="C4" s="34" t="str">
        <f>'RUSKO KEGLJANJE'!AJ36</f>
        <v>ŠULC JOŽICA</v>
      </c>
      <c r="D4" s="34" t="str">
        <f>'RUSKO KEGLJANJE'!AK36</f>
        <v>PREČNA</v>
      </c>
      <c r="E4" s="4">
        <f>'RUSKO KEGLJANJE'!AL36</f>
        <v>53</v>
      </c>
      <c r="F4" s="4">
        <f>'RUSKO KEGLJANJE'!AM36</f>
        <v>58</v>
      </c>
      <c r="G4" s="4">
        <f>'RUSKO KEGLJANJE'!AN36</f>
        <v>111</v>
      </c>
      <c r="H4" s="4">
        <f>'RUSKO KEGLJANJE'!AO36</f>
        <v>0</v>
      </c>
    </row>
    <row r="5" spans="1:8" x14ac:dyDescent="0.25">
      <c r="A5">
        <v>15</v>
      </c>
      <c r="B5" s="7" t="s">
        <v>36</v>
      </c>
      <c r="C5" s="34" t="str">
        <f>'RUSKO KEGLJANJE'!AJ40</f>
        <v>KOSTREVC CIRLIA</v>
      </c>
      <c r="D5" s="34" t="str">
        <f>'RUSKO KEGLJANJE'!AK40</f>
        <v>PREČNA</v>
      </c>
      <c r="E5" s="4">
        <f>'RUSKO KEGLJANJE'!AL40</f>
        <v>55</v>
      </c>
      <c r="F5" s="4">
        <f>'RUSKO KEGLJANJE'!AM40</f>
        <v>55</v>
      </c>
      <c r="G5" s="4">
        <f>'RUSKO KEGLJANJE'!AN40</f>
        <v>110</v>
      </c>
      <c r="H5" s="4">
        <f>'RUSKO KEGLJANJE'!AO40</f>
        <v>0</v>
      </c>
    </row>
    <row r="6" spans="1:8" x14ac:dyDescent="0.25">
      <c r="A6">
        <v>79</v>
      </c>
      <c r="B6" s="7" t="s">
        <v>100</v>
      </c>
      <c r="C6" s="34" t="str">
        <f>'RUSKO KEGLJANJE'!AJ104</f>
        <v>ČELESNIK JOŽICA</v>
      </c>
      <c r="D6" s="34" t="str">
        <f>'RUSKO KEGLJANJE'!AK104</f>
        <v>ŠKOCJAN</v>
      </c>
      <c r="E6" s="4">
        <f>'RUSKO KEGLJANJE'!AL104</f>
        <v>58</v>
      </c>
      <c r="F6" s="4">
        <f>'RUSKO KEGLJANJE'!AM104</f>
        <v>48</v>
      </c>
      <c r="G6" s="4">
        <f>'RUSKO KEGLJANJE'!AN104</f>
        <v>106</v>
      </c>
      <c r="H6" s="4">
        <f>'RUSKO KEGLJANJE'!AO104</f>
        <v>0</v>
      </c>
    </row>
    <row r="7" spans="1:8" x14ac:dyDescent="0.25">
      <c r="A7">
        <v>5</v>
      </c>
      <c r="B7" s="7" t="s">
        <v>26</v>
      </c>
      <c r="C7" s="34" t="str">
        <f>+'RUSKO KEGLJANJE'!C8</f>
        <v>ZUPANČIČ ANICA</v>
      </c>
      <c r="D7" s="34" t="str">
        <f>'RUSKO KEGLJANJE'!AK30</f>
        <v>DOLENJSKE TOPLICE</v>
      </c>
      <c r="E7" s="4">
        <f>'RUSKO KEGLJANJE'!AL30</f>
        <v>55</v>
      </c>
      <c r="F7" s="4">
        <f>'RUSKO KEGLJANJE'!AM30</f>
        <v>51</v>
      </c>
      <c r="G7" s="4">
        <f>'RUSKO KEGLJANJE'!AN30</f>
        <v>106</v>
      </c>
      <c r="H7" s="4">
        <f>'RUSKO KEGLJANJE'!AO30</f>
        <v>0</v>
      </c>
    </row>
    <row r="8" spans="1:8" x14ac:dyDescent="0.25">
      <c r="A8">
        <v>6</v>
      </c>
      <c r="B8" s="7" t="s">
        <v>27</v>
      </c>
      <c r="C8" s="34" t="str">
        <f>+'RUSKO KEGLJANJE'!C13</f>
        <v>GROS DRAGICA</v>
      </c>
      <c r="D8" s="34" t="str">
        <f>'RUSKO KEGLJANJE'!AK31</f>
        <v>URŠNA SELA</v>
      </c>
      <c r="E8" s="4">
        <f>'RUSKO KEGLJANJE'!AL31</f>
        <v>52</v>
      </c>
      <c r="F8" s="4">
        <f>'RUSKO KEGLJANJE'!AM31</f>
        <v>54</v>
      </c>
      <c r="G8" s="4">
        <f>'RUSKO KEGLJANJE'!AN31</f>
        <v>106</v>
      </c>
      <c r="H8" s="4">
        <f>'RUSKO KEGLJANJE'!AO31</f>
        <v>0</v>
      </c>
    </row>
    <row r="9" spans="1:8" x14ac:dyDescent="0.25">
      <c r="A9">
        <v>3</v>
      </c>
      <c r="B9" s="7" t="s">
        <v>24</v>
      </c>
      <c r="C9" s="34" t="str">
        <f>+'RUSKO KEGLJANJE'!C6</f>
        <v>STRAJNAR SLAVICA</v>
      </c>
      <c r="D9" s="34" t="str">
        <f>'RUSKO KEGLJANJE'!AK28</f>
        <v>DOLENJSKE TOPLICE</v>
      </c>
      <c r="E9" s="4">
        <f>'RUSKO KEGLJANJE'!AL28</f>
        <v>51</v>
      </c>
      <c r="F9" s="4">
        <f>'RUSKO KEGLJANJE'!AM28</f>
        <v>54</v>
      </c>
      <c r="G9" s="4">
        <f>'RUSKO KEGLJANJE'!AN28</f>
        <v>105</v>
      </c>
      <c r="H9" s="4">
        <f>'RUSKO KEGLJANJE'!AO28</f>
        <v>0</v>
      </c>
    </row>
    <row r="10" spans="1:8" x14ac:dyDescent="0.25">
      <c r="A10">
        <v>4</v>
      </c>
      <c r="B10" s="7" t="s">
        <v>25</v>
      </c>
      <c r="C10" s="34" t="str">
        <f>+'RUSKO KEGLJANJE'!C7</f>
        <v>ŠENICA SIRK VIDA</v>
      </c>
      <c r="D10" s="34" t="str">
        <f>'RUSKO KEGLJANJE'!AK29</f>
        <v>DOLENJSKE TOPLICE</v>
      </c>
      <c r="E10" s="4">
        <f>'RUSKO KEGLJANJE'!AL29</f>
        <v>47</v>
      </c>
      <c r="F10" s="4">
        <f>'RUSKO KEGLJANJE'!AM29</f>
        <v>56</v>
      </c>
      <c r="G10" s="4">
        <f>'RUSKO KEGLJANJE'!AN29</f>
        <v>103</v>
      </c>
      <c r="H10" s="4">
        <f>'RUSKO KEGLJANJE'!AO29</f>
        <v>0</v>
      </c>
    </row>
    <row r="11" spans="1:8" x14ac:dyDescent="0.25">
      <c r="A11">
        <v>10</v>
      </c>
      <c r="B11" s="7" t="s">
        <v>31</v>
      </c>
      <c r="C11" s="34" t="str">
        <f>'RUSKO KEGLJANJE'!AJ35</f>
        <v>POVŠE MARIJA</v>
      </c>
      <c r="D11" s="34" t="str">
        <f>'RUSKO KEGLJANJE'!AK35</f>
        <v>URŠNA SELA</v>
      </c>
      <c r="E11" s="4">
        <f>'RUSKO KEGLJANJE'!AL35</f>
        <v>48</v>
      </c>
      <c r="F11" s="4">
        <f>'RUSKO KEGLJANJE'!AM35</f>
        <v>53</v>
      </c>
      <c r="G11" s="4">
        <f>'RUSKO KEGLJANJE'!AN35</f>
        <v>101</v>
      </c>
      <c r="H11" s="4">
        <f>'RUSKO KEGLJANJE'!AO35</f>
        <v>0</v>
      </c>
    </row>
    <row r="12" spans="1:8" x14ac:dyDescent="0.25">
      <c r="A12">
        <v>76</v>
      </c>
      <c r="B12" s="7" t="s">
        <v>97</v>
      </c>
      <c r="C12" s="34" t="str">
        <f>'RUSKO KEGLJANJE'!AJ101</f>
        <v>MARKELC ANA</v>
      </c>
      <c r="D12" s="34" t="str">
        <f>'RUSKO KEGLJANJE'!AK101</f>
        <v>ŠKOCJAN</v>
      </c>
      <c r="E12" s="4">
        <f>'RUSKO KEGLJANJE'!AL101</f>
        <v>49</v>
      </c>
      <c r="F12" s="4">
        <f>'RUSKO KEGLJANJE'!AM101</f>
        <v>50</v>
      </c>
      <c r="G12" s="4">
        <f>'RUSKO KEGLJANJE'!AN101</f>
        <v>99</v>
      </c>
      <c r="H12" s="4">
        <f>'RUSKO KEGLJANJE'!AO101</f>
        <v>0</v>
      </c>
    </row>
    <row r="13" spans="1:8" x14ac:dyDescent="0.25">
      <c r="A13">
        <v>47</v>
      </c>
      <c r="B13" s="7" t="s">
        <v>68</v>
      </c>
      <c r="C13" s="34" t="str">
        <f>'RUSKO KEGLJANJE'!AJ72</f>
        <v>ŠTAJDOHAR ANICA</v>
      </c>
      <c r="D13" s="34" t="str">
        <f>'RUSKO KEGLJANJE'!AK72</f>
        <v>STRAŽA</v>
      </c>
      <c r="E13" s="4">
        <f>'RUSKO KEGLJANJE'!AL72</f>
        <v>51</v>
      </c>
      <c r="F13" s="4">
        <f>'RUSKO KEGLJANJE'!AM72</f>
        <v>48</v>
      </c>
      <c r="G13" s="4">
        <f>'RUSKO KEGLJANJE'!AN72</f>
        <v>99</v>
      </c>
      <c r="H13" s="4">
        <f>'RUSKO KEGLJANJE'!AO72</f>
        <v>0</v>
      </c>
    </row>
    <row r="14" spans="1:8" x14ac:dyDescent="0.25">
      <c r="A14">
        <v>2</v>
      </c>
      <c r="B14" s="7" t="s">
        <v>23</v>
      </c>
      <c r="C14" s="34" t="str">
        <f>+'RUSKO KEGLJANJE'!C5</f>
        <v>PROSEN ZVONKA</v>
      </c>
      <c r="D14" s="34" t="str">
        <f>'RUSKO KEGLJANJE'!AK27</f>
        <v>DOLENJSKE TOPLICE</v>
      </c>
      <c r="E14" s="4">
        <f>'RUSKO KEGLJANJE'!AL27</f>
        <v>42</v>
      </c>
      <c r="F14" s="4">
        <f>'RUSKO KEGLJANJE'!AM27</f>
        <v>56</v>
      </c>
      <c r="G14" s="4">
        <f>'RUSKO KEGLJANJE'!AN27</f>
        <v>98</v>
      </c>
      <c r="H14" s="4">
        <f>'RUSKO KEGLJANJE'!AO27</f>
        <v>1</v>
      </c>
    </row>
    <row r="15" spans="1:8" x14ac:dyDescent="0.25">
      <c r="A15">
        <v>12</v>
      </c>
      <c r="B15" s="7" t="s">
        <v>33</v>
      </c>
      <c r="C15" s="34" t="str">
        <f>'RUSKO KEGLJANJE'!AJ37</f>
        <v>POTOČAR ANICA</v>
      </c>
      <c r="D15" s="34" t="str">
        <f>'RUSKO KEGLJANJE'!AK37</f>
        <v>PREČNA</v>
      </c>
      <c r="E15" s="4">
        <f>'RUSKO KEGLJANJE'!AL37</f>
        <v>51</v>
      </c>
      <c r="F15" s="4">
        <f>'RUSKO KEGLJANJE'!AM37</f>
        <v>47</v>
      </c>
      <c r="G15" s="4">
        <f>'RUSKO KEGLJANJE'!AN37</f>
        <v>98</v>
      </c>
      <c r="H15" s="4">
        <f>'RUSKO KEGLJANJE'!AO37</f>
        <v>0</v>
      </c>
    </row>
    <row r="16" spans="1:8" x14ac:dyDescent="0.25">
      <c r="A16">
        <v>39</v>
      </c>
      <c r="B16" s="7" t="s">
        <v>60</v>
      </c>
      <c r="C16" s="34" t="str">
        <f>'RUSKO KEGLJANJE'!AJ64</f>
        <v>VESELIČ NEVENKA</v>
      </c>
      <c r="D16" s="34" t="str">
        <f>'RUSKO KEGLJANJE'!AK64</f>
        <v>ČRNOMELJ</v>
      </c>
      <c r="E16" s="4">
        <f>'RUSKO KEGLJANJE'!AL64</f>
        <v>52</v>
      </c>
      <c r="F16" s="4">
        <f>'RUSKO KEGLJANJE'!AM64</f>
        <v>46</v>
      </c>
      <c r="G16" s="4">
        <f>'RUSKO KEGLJANJE'!AN64</f>
        <v>98</v>
      </c>
      <c r="H16" s="4">
        <f>'RUSKO KEGLJANJE'!AO64</f>
        <v>0</v>
      </c>
    </row>
    <row r="17" spans="1:8" x14ac:dyDescent="0.25">
      <c r="A17">
        <v>8</v>
      </c>
      <c r="B17" s="7" t="s">
        <v>29</v>
      </c>
      <c r="C17" s="34" t="str">
        <f>'RUSKO KEGLJANJE'!AJ33</f>
        <v>ŽAGAR ANICA</v>
      </c>
      <c r="D17" s="34" t="str">
        <f>'RUSKO KEGLJANJE'!AK33</f>
        <v>URŠNA SELA</v>
      </c>
      <c r="E17" s="4">
        <f>'RUSKO KEGLJANJE'!AL33</f>
        <v>50</v>
      </c>
      <c r="F17" s="4">
        <f>'RUSKO KEGLJANJE'!AM33</f>
        <v>48</v>
      </c>
      <c r="G17" s="4">
        <f>'RUSKO KEGLJANJE'!AN33</f>
        <v>98</v>
      </c>
      <c r="H17" s="4">
        <f>'RUSKO KEGLJANJE'!AO33</f>
        <v>0</v>
      </c>
    </row>
    <row r="18" spans="1:8" x14ac:dyDescent="0.25">
      <c r="A18">
        <v>9</v>
      </c>
      <c r="B18" s="7" t="s">
        <v>30</v>
      </c>
      <c r="C18" s="34" t="str">
        <f>'RUSKO KEGLJANJE'!AJ34</f>
        <v>KLOBUČAR JOŽI</v>
      </c>
      <c r="D18" s="34" t="str">
        <f>'RUSKO KEGLJANJE'!AK34</f>
        <v>URŠNA SELA</v>
      </c>
      <c r="E18" s="4">
        <f>'RUSKO KEGLJANJE'!AL34</f>
        <v>50</v>
      </c>
      <c r="F18" s="4">
        <f>'RUSKO KEGLJANJE'!AM34</f>
        <v>48</v>
      </c>
      <c r="G18" s="4">
        <f>'RUSKO KEGLJANJE'!AN34</f>
        <v>98</v>
      </c>
      <c r="H18" s="4">
        <f>'RUSKO KEGLJANJE'!AO34</f>
        <v>1</v>
      </c>
    </row>
    <row r="19" spans="1:8" x14ac:dyDescent="0.25">
      <c r="A19">
        <v>7</v>
      </c>
      <c r="B19" s="7" t="s">
        <v>28</v>
      </c>
      <c r="C19" s="34" t="str">
        <f>+'RUSKO KEGLJANJE'!C14</f>
        <v>RAUH MILENA</v>
      </c>
      <c r="D19" s="34" t="str">
        <f>'RUSKO KEGLJANJE'!AK32</f>
        <v>URŠNA SELA</v>
      </c>
      <c r="E19" s="4">
        <f>'RUSKO KEGLJANJE'!AL32</f>
        <v>48</v>
      </c>
      <c r="F19" s="4">
        <f>'RUSKO KEGLJANJE'!AM32</f>
        <v>50</v>
      </c>
      <c r="G19" s="4">
        <f>'RUSKO KEGLJANJE'!AN32</f>
        <v>98</v>
      </c>
      <c r="H19" s="4">
        <f>'RUSKO KEGLJANJE'!AO32</f>
        <v>0</v>
      </c>
    </row>
    <row r="20" spans="1:8" x14ac:dyDescent="0.25">
      <c r="A20">
        <v>58</v>
      </c>
      <c r="B20" s="7" t="s">
        <v>79</v>
      </c>
      <c r="C20" s="34" t="str">
        <f>'RUSKO KEGLJANJE'!AJ83</f>
        <v>MIRTIČ ALENKA</v>
      </c>
      <c r="D20" s="34" t="str">
        <f>'RUSKO KEGLJANJE'!AK83</f>
        <v>DVOR</v>
      </c>
      <c r="E20" s="4">
        <f>'RUSKO KEGLJANJE'!AL83</f>
        <v>51</v>
      </c>
      <c r="F20" s="4">
        <f>'RUSKO KEGLJANJE'!AM83</f>
        <v>46</v>
      </c>
      <c r="G20" s="4">
        <f>'RUSKO KEGLJANJE'!AN83</f>
        <v>97</v>
      </c>
      <c r="H20" s="4">
        <f>'RUSKO KEGLJANJE'!AO83</f>
        <v>0</v>
      </c>
    </row>
    <row r="21" spans="1:8" x14ac:dyDescent="0.25">
      <c r="A21">
        <v>36</v>
      </c>
      <c r="B21" s="7" t="s">
        <v>57</v>
      </c>
      <c r="C21" s="34" t="str">
        <f>'RUSKO KEGLJANJE'!AJ61</f>
        <v>KRAMARIČ REZKA</v>
      </c>
      <c r="D21" s="34" t="str">
        <f>'RUSKO KEGLJANJE'!AK61</f>
        <v>ČRNOMELJ</v>
      </c>
      <c r="E21" s="4">
        <f>'RUSKO KEGLJANJE'!AL61</f>
        <v>52</v>
      </c>
      <c r="F21" s="4">
        <f>'RUSKO KEGLJANJE'!AM61</f>
        <v>45</v>
      </c>
      <c r="G21" s="4">
        <f>'RUSKO KEGLJANJE'!AN61</f>
        <v>97</v>
      </c>
      <c r="H21" s="4">
        <f>'RUSKO KEGLJANJE'!AO61</f>
        <v>1</v>
      </c>
    </row>
    <row r="22" spans="1:8" x14ac:dyDescent="0.25">
      <c r="A22">
        <v>42</v>
      </c>
      <c r="B22" s="7" t="s">
        <v>63</v>
      </c>
      <c r="C22" s="34" t="str">
        <f>'RUSKO KEGLJANJE'!AJ67</f>
        <v>GOGNJAVEC MILENA</v>
      </c>
      <c r="D22" s="34" t="str">
        <f>'RUSKO KEGLJANJE'!AK67</f>
        <v>TREBNJE</v>
      </c>
      <c r="E22" s="4">
        <f>'RUSKO KEGLJANJE'!AL67</f>
        <v>51</v>
      </c>
      <c r="F22" s="4">
        <f>'RUSKO KEGLJANJE'!AM67</f>
        <v>45</v>
      </c>
      <c r="G22" s="4">
        <f>'RUSKO KEGLJANJE'!AN67</f>
        <v>96</v>
      </c>
      <c r="H22" s="4">
        <f>'RUSKO KEGLJANJE'!AO67</f>
        <v>2</v>
      </c>
    </row>
    <row r="23" spans="1:8" x14ac:dyDescent="0.25">
      <c r="A23">
        <v>34</v>
      </c>
      <c r="B23" s="7" t="s">
        <v>55</v>
      </c>
      <c r="C23" s="34" t="str">
        <f>'RUSKO KEGLJANJE'!AJ59</f>
        <v>DAJČMAN VIDA</v>
      </c>
      <c r="D23" s="34" t="str">
        <f>'RUSKO KEGLJANJE'!AK59</f>
        <v>SEMIČ</v>
      </c>
      <c r="E23" s="4">
        <f>'RUSKO KEGLJANJE'!AL59</f>
        <v>53</v>
      </c>
      <c r="F23" s="4">
        <f>'RUSKO KEGLJANJE'!AM59</f>
        <v>42</v>
      </c>
      <c r="G23" s="4">
        <f>'RUSKO KEGLJANJE'!AN59</f>
        <v>95</v>
      </c>
      <c r="H23" s="4">
        <f>'RUSKO KEGLJANJE'!AO59</f>
        <v>0</v>
      </c>
    </row>
    <row r="24" spans="1:8" x14ac:dyDescent="0.25">
      <c r="A24">
        <v>71</v>
      </c>
      <c r="B24" s="7" t="s">
        <v>92</v>
      </c>
      <c r="C24" s="34" t="str">
        <f>'RUSKO KEGLJANJE'!AJ96</f>
        <v>JANC JOŽI</v>
      </c>
      <c r="D24" s="34" t="str">
        <f>'RUSKO KEGLJANJE'!AK96</f>
        <v>OTOČEC</v>
      </c>
      <c r="E24" s="4">
        <f>'RUSKO KEGLJANJE'!AL96</f>
        <v>49</v>
      </c>
      <c r="F24" s="4">
        <f>'RUSKO KEGLJANJE'!AM96</f>
        <v>45</v>
      </c>
      <c r="G24" s="4">
        <f>'RUSKO KEGLJANJE'!AN96</f>
        <v>94</v>
      </c>
      <c r="H24" s="4">
        <f>'RUSKO KEGLJANJE'!AO96</f>
        <v>1</v>
      </c>
    </row>
    <row r="25" spans="1:8" x14ac:dyDescent="0.25">
      <c r="A25">
        <v>78</v>
      </c>
      <c r="B25" s="7" t="s">
        <v>99</v>
      </c>
      <c r="C25" s="34" t="str">
        <f>'RUSKO KEGLJANJE'!AJ103</f>
        <v>AVSEC TONČKA</v>
      </c>
      <c r="D25" s="34" t="str">
        <f>'RUSKO KEGLJANJE'!AK103</f>
        <v>ŠKOCJAN</v>
      </c>
      <c r="E25" s="4">
        <f>'RUSKO KEGLJANJE'!AL103</f>
        <v>47</v>
      </c>
      <c r="F25" s="4">
        <f>'RUSKO KEGLJANJE'!AM103</f>
        <v>47</v>
      </c>
      <c r="G25" s="4">
        <f>'RUSKO KEGLJANJE'!AN103</f>
        <v>94</v>
      </c>
      <c r="H25" s="4">
        <f>'RUSKO KEGLJANJE'!AO103</f>
        <v>1</v>
      </c>
    </row>
    <row r="26" spans="1:8" x14ac:dyDescent="0.25">
      <c r="A26">
        <v>46</v>
      </c>
      <c r="B26" s="7" t="s">
        <v>67</v>
      </c>
      <c r="C26" s="34" t="str">
        <f>'RUSKO KEGLJANJE'!AJ71</f>
        <v>BOŽIČ MARTINA</v>
      </c>
      <c r="D26" s="34" t="str">
        <f>'RUSKO KEGLJANJE'!AK71</f>
        <v>STRAŽA</v>
      </c>
      <c r="E26" s="4">
        <f>'RUSKO KEGLJANJE'!AL71</f>
        <v>48</v>
      </c>
      <c r="F26" s="4">
        <f>'RUSKO KEGLJANJE'!AM71</f>
        <v>46</v>
      </c>
      <c r="G26" s="4">
        <f>'RUSKO KEGLJANJE'!AN71</f>
        <v>94</v>
      </c>
      <c r="H26" s="4">
        <f>'RUSKO KEGLJANJE'!AO71</f>
        <v>0</v>
      </c>
    </row>
    <row r="27" spans="1:8" x14ac:dyDescent="0.25">
      <c r="A27">
        <v>14</v>
      </c>
      <c r="B27" s="7" t="s">
        <v>35</v>
      </c>
      <c r="C27" s="34" t="str">
        <f>'RUSKO KEGLJANJE'!AJ39</f>
        <v>KRAPEŽ ANA</v>
      </c>
      <c r="D27" s="34" t="str">
        <f>'RUSKO KEGLJANJE'!AK39</f>
        <v>PREČNA</v>
      </c>
      <c r="E27" s="4">
        <f>'RUSKO KEGLJANJE'!AL39</f>
        <v>37</v>
      </c>
      <c r="F27" s="4">
        <f>'RUSKO KEGLJANJE'!AM39</f>
        <v>56</v>
      </c>
      <c r="G27" s="4">
        <f>'RUSKO KEGLJANJE'!AN39</f>
        <v>93</v>
      </c>
      <c r="H27" s="4">
        <f>'RUSKO KEGLJANJE'!AO39</f>
        <v>0</v>
      </c>
    </row>
    <row r="28" spans="1:8" x14ac:dyDescent="0.25">
      <c r="A28">
        <v>19</v>
      </c>
      <c r="B28" s="7" t="s">
        <v>40</v>
      </c>
      <c r="C28" s="34" t="str">
        <f>'RUSKO KEGLJANJE'!AJ44</f>
        <v>GREGORČIČ MILENA</v>
      </c>
      <c r="D28" s="34" t="str">
        <f>'RUSKO KEGLJANJE'!AK44</f>
        <v>MIRNA</v>
      </c>
      <c r="E28" s="4">
        <f>'RUSKO KEGLJANJE'!AL44</f>
        <v>48</v>
      </c>
      <c r="F28" s="4">
        <f>'RUSKO KEGLJANJE'!AM44</f>
        <v>45</v>
      </c>
      <c r="G28" s="4">
        <f>'RUSKO KEGLJANJE'!AN44</f>
        <v>93</v>
      </c>
      <c r="H28" s="4">
        <f>'RUSKO KEGLJANJE'!AO44</f>
        <v>0</v>
      </c>
    </row>
    <row r="29" spans="1:8" x14ac:dyDescent="0.25">
      <c r="A29">
        <v>77</v>
      </c>
      <c r="B29" s="7" t="s">
        <v>98</v>
      </c>
      <c r="C29" s="34" t="str">
        <f>'RUSKO KEGLJANJE'!AJ102</f>
        <v>JERMAN FANI</v>
      </c>
      <c r="D29" s="34" t="str">
        <f>'RUSKO KEGLJANJE'!AK102</f>
        <v>ŠKOCJAN</v>
      </c>
      <c r="E29" s="4">
        <f>'RUSKO KEGLJANJE'!AL102</f>
        <v>48</v>
      </c>
      <c r="F29" s="4">
        <f>'RUSKO KEGLJANJE'!AM102</f>
        <v>44</v>
      </c>
      <c r="G29" s="4">
        <f>'RUSKO KEGLJANJE'!AN102</f>
        <v>92</v>
      </c>
      <c r="H29" s="4">
        <f>'RUSKO KEGLJANJE'!AO102</f>
        <v>0</v>
      </c>
    </row>
    <row r="30" spans="1:8" x14ac:dyDescent="0.25">
      <c r="A30">
        <v>50</v>
      </c>
      <c r="B30" s="7" t="s">
        <v>71</v>
      </c>
      <c r="C30" s="34" t="str">
        <f>'RUSKO KEGLJANJE'!AJ75</f>
        <v>TURK ZVONKA</v>
      </c>
      <c r="D30" s="34" t="str">
        <f>'RUSKO KEGLJANJE'!AK75</f>
        <v>STRAŽA</v>
      </c>
      <c r="E30" s="4">
        <f>'RUSKO KEGLJANJE'!AL75</f>
        <v>52</v>
      </c>
      <c r="F30" s="4">
        <f>'RUSKO KEGLJANJE'!AM75</f>
        <v>40</v>
      </c>
      <c r="G30" s="4">
        <f>'RUSKO KEGLJANJE'!AN75</f>
        <v>92</v>
      </c>
      <c r="H30" s="4">
        <f>'RUSKO KEGLJANJE'!AO75</f>
        <v>0</v>
      </c>
    </row>
    <row r="31" spans="1:8" x14ac:dyDescent="0.25">
      <c r="A31">
        <v>41</v>
      </c>
      <c r="B31" s="7" t="s">
        <v>62</v>
      </c>
      <c r="C31" s="34" t="str">
        <f>'RUSKO KEGLJANJE'!AJ66</f>
        <v>KORELEC FLORJANA</v>
      </c>
      <c r="D31" s="34" t="str">
        <f>'RUSKO KEGLJANJE'!AK66</f>
        <v>TREBNJE</v>
      </c>
      <c r="E31" s="4">
        <f>'RUSKO KEGLJANJE'!AL66</f>
        <v>53</v>
      </c>
      <c r="F31" s="4">
        <f>'RUSKO KEGLJANJE'!AM66</f>
        <v>38</v>
      </c>
      <c r="G31" s="4">
        <f>'RUSKO KEGLJANJE'!AN66</f>
        <v>91</v>
      </c>
      <c r="H31" s="4">
        <f>'RUSKO KEGLJANJE'!AO66</f>
        <v>3</v>
      </c>
    </row>
    <row r="32" spans="1:8" x14ac:dyDescent="0.25">
      <c r="A32">
        <v>53</v>
      </c>
      <c r="B32" s="7" t="s">
        <v>74</v>
      </c>
      <c r="C32" s="34" t="str">
        <f>'RUSKO KEGLJANJE'!AJ78</f>
        <v>ŠTAMCAR JULKA</v>
      </c>
      <c r="D32" s="34" t="str">
        <f>'RUSKO KEGLJANJE'!AK78</f>
        <v>VELIKI GABER</v>
      </c>
      <c r="E32" s="4">
        <f>'RUSKO KEGLJANJE'!AL78</f>
        <v>43</v>
      </c>
      <c r="F32" s="4">
        <f>'RUSKO KEGLJANJE'!AM78</f>
        <v>47</v>
      </c>
      <c r="G32" s="4">
        <f>'RUSKO KEGLJANJE'!AN78</f>
        <v>90</v>
      </c>
      <c r="H32" s="4">
        <f>'RUSKO KEGLJANJE'!AO78</f>
        <v>0</v>
      </c>
    </row>
    <row r="33" spans="1:8" x14ac:dyDescent="0.25">
      <c r="A33">
        <v>23</v>
      </c>
      <c r="B33" s="7" t="s">
        <v>44</v>
      </c>
      <c r="C33" s="34" t="str">
        <f>'RUSKO KEGLJANJE'!AJ48</f>
        <v>GAČNIK ANA</v>
      </c>
      <c r="D33" s="34" t="str">
        <f>'RUSKO KEGLJANJE'!AK48</f>
        <v>MALI SLATNIK</v>
      </c>
      <c r="E33" s="4">
        <f>'RUSKO KEGLJANJE'!AL48</f>
        <v>38</v>
      </c>
      <c r="F33" s="4">
        <f>'RUSKO KEGLJANJE'!AM48</f>
        <v>52</v>
      </c>
      <c r="G33" s="4">
        <f>'RUSKO KEGLJANJE'!AN48</f>
        <v>90</v>
      </c>
      <c r="H33" s="4">
        <f>'RUSKO KEGLJANJE'!AO48</f>
        <v>0</v>
      </c>
    </row>
    <row r="34" spans="1:8" x14ac:dyDescent="0.25">
      <c r="A34">
        <v>16</v>
      </c>
      <c r="B34" s="7" t="s">
        <v>37</v>
      </c>
      <c r="C34" s="34" t="str">
        <f>'RUSKO KEGLJANJE'!AJ41</f>
        <v>JANEŽIČ ANICA</v>
      </c>
      <c r="D34" s="34" t="str">
        <f>'RUSKO KEGLJANJE'!AK41</f>
        <v>MIRNA</v>
      </c>
      <c r="E34" s="4">
        <f>'RUSKO KEGLJANJE'!AL41</f>
        <v>37</v>
      </c>
      <c r="F34" s="4">
        <f>'RUSKO KEGLJANJE'!AM41</f>
        <v>52</v>
      </c>
      <c r="G34" s="4">
        <f>'RUSKO KEGLJANJE'!AN41</f>
        <v>89</v>
      </c>
      <c r="H34" s="4">
        <f>'RUSKO KEGLJANJE'!AO41</f>
        <v>1</v>
      </c>
    </row>
    <row r="35" spans="1:8" x14ac:dyDescent="0.25">
      <c r="A35">
        <v>45</v>
      </c>
      <c r="B35" s="7" t="s">
        <v>66</v>
      </c>
      <c r="C35" s="34" t="str">
        <f>'RUSKO KEGLJANJE'!AJ70</f>
        <v>ZUPANČIČ ALBINA</v>
      </c>
      <c r="D35" s="34" t="str">
        <f>'RUSKO KEGLJANJE'!AK70</f>
        <v>TREBNJE</v>
      </c>
      <c r="E35" s="4">
        <f>'RUSKO KEGLJANJE'!AL70</f>
        <v>41</v>
      </c>
      <c r="F35" s="4">
        <f>'RUSKO KEGLJANJE'!AM70</f>
        <v>48</v>
      </c>
      <c r="G35" s="4">
        <f>'RUSKO KEGLJANJE'!AN70</f>
        <v>89</v>
      </c>
      <c r="H35" s="4">
        <f>'RUSKO KEGLJANJE'!AO70</f>
        <v>0</v>
      </c>
    </row>
    <row r="36" spans="1:8" x14ac:dyDescent="0.25">
      <c r="A36">
        <v>49</v>
      </c>
      <c r="B36" s="7" t="s">
        <v>70</v>
      </c>
      <c r="C36" s="34" t="str">
        <f>'RUSKO KEGLJANJE'!AJ74</f>
        <v>PIŠKUR JOŽICA</v>
      </c>
      <c r="D36" s="34" t="str">
        <f>'RUSKO KEGLJANJE'!AK74</f>
        <v>STRAŽA</v>
      </c>
      <c r="E36" s="4">
        <f>'RUSKO KEGLJANJE'!AL74</f>
        <v>48</v>
      </c>
      <c r="F36" s="4">
        <f>'RUSKO KEGLJANJE'!AM74</f>
        <v>41</v>
      </c>
      <c r="G36" s="4">
        <f>'RUSKO KEGLJANJE'!AN74</f>
        <v>89</v>
      </c>
      <c r="H36" s="4">
        <f>'RUSKO KEGLJANJE'!AO74</f>
        <v>0</v>
      </c>
    </row>
    <row r="37" spans="1:8" x14ac:dyDescent="0.25">
      <c r="A37">
        <v>43</v>
      </c>
      <c r="B37" s="7" t="s">
        <v>64</v>
      </c>
      <c r="C37" s="34" t="str">
        <f>'RUSKO KEGLJANJE'!AJ68</f>
        <v>KOZLEVČAR DANI</v>
      </c>
      <c r="D37" s="34" t="str">
        <f>'RUSKO KEGLJANJE'!AK68</f>
        <v>TREBNJE</v>
      </c>
      <c r="E37" s="4">
        <f>'RUSKO KEGLJANJE'!AL68</f>
        <v>42</v>
      </c>
      <c r="F37" s="4">
        <f>'RUSKO KEGLJANJE'!AM68</f>
        <v>46</v>
      </c>
      <c r="G37" s="4">
        <f>'RUSKO KEGLJANJE'!AN68</f>
        <v>88</v>
      </c>
      <c r="H37" s="4">
        <f>'RUSKO KEGLJANJE'!AO68</f>
        <v>2</v>
      </c>
    </row>
    <row r="38" spans="1:8" x14ac:dyDescent="0.25">
      <c r="A38">
        <v>28</v>
      </c>
      <c r="B38" s="7" t="s">
        <v>49</v>
      </c>
      <c r="C38" s="34" t="str">
        <f>'RUSKO KEGLJANJE'!AJ53</f>
        <v>ŠERCER IRENA</v>
      </c>
      <c r="D38" s="34" t="str">
        <f>'RUSKO KEGLJANJE'!AK53</f>
        <v>KOČEVJE</v>
      </c>
      <c r="E38" s="4">
        <f>'RUSKO KEGLJANJE'!AL53</f>
        <v>46</v>
      </c>
      <c r="F38" s="4">
        <f>'RUSKO KEGLJANJE'!AM53</f>
        <v>41</v>
      </c>
      <c r="G38" s="4">
        <f>'RUSKO KEGLJANJE'!AN53</f>
        <v>87</v>
      </c>
      <c r="H38" s="4">
        <f>'RUSKO KEGLJANJE'!AO53</f>
        <v>0</v>
      </c>
    </row>
    <row r="39" spans="1:8" x14ac:dyDescent="0.25">
      <c r="A39">
        <v>48</v>
      </c>
      <c r="B39" s="7" t="s">
        <v>69</v>
      </c>
      <c r="C39" s="34" t="str">
        <f>'RUSKO KEGLJANJE'!AJ73</f>
        <v>KOZAN VIKA</v>
      </c>
      <c r="D39" s="34" t="str">
        <f>'RUSKO KEGLJANJE'!AK73</f>
        <v>STRAŽA</v>
      </c>
      <c r="E39" s="4">
        <f>'RUSKO KEGLJANJE'!AL73</f>
        <v>44</v>
      </c>
      <c r="F39" s="4">
        <f>'RUSKO KEGLJANJE'!AM73</f>
        <v>43</v>
      </c>
      <c r="G39" s="4">
        <f>'RUSKO KEGLJANJE'!AN73</f>
        <v>87</v>
      </c>
      <c r="H39" s="4">
        <f>'RUSKO KEGLJANJE'!AO73</f>
        <v>0</v>
      </c>
    </row>
    <row r="40" spans="1:8" x14ac:dyDescent="0.25">
      <c r="A40">
        <v>18</v>
      </c>
      <c r="B40" s="7" t="s">
        <v>39</v>
      </c>
      <c r="C40" s="34" t="str">
        <f>'RUSKO KEGLJANJE'!AJ43</f>
        <v>GREGORČIČ ZDENKA</v>
      </c>
      <c r="D40" s="34" t="str">
        <f>'RUSKO KEGLJANJE'!AK43</f>
        <v>MIRNA</v>
      </c>
      <c r="E40" s="4">
        <f>'RUSKO KEGLJANJE'!AL43</f>
        <v>47</v>
      </c>
      <c r="F40" s="4">
        <f>'RUSKO KEGLJANJE'!AM43</f>
        <v>39</v>
      </c>
      <c r="G40" s="4">
        <f>'RUSKO KEGLJANJE'!AN43</f>
        <v>86</v>
      </c>
      <c r="H40" s="4">
        <f>'RUSKO KEGLJANJE'!AO43</f>
        <v>0</v>
      </c>
    </row>
    <row r="41" spans="1:8" x14ac:dyDescent="0.25">
      <c r="A41">
        <v>31</v>
      </c>
      <c r="B41" s="7" t="s">
        <v>52</v>
      </c>
      <c r="C41" s="34" t="str">
        <f>'RUSKO KEGLJANJE'!AJ56</f>
        <v>PLUT ANICA</v>
      </c>
      <c r="D41" s="34" t="str">
        <f>'RUSKO KEGLJANJE'!AK56</f>
        <v>SEMIČ</v>
      </c>
      <c r="E41" s="4">
        <f>'RUSKO KEGLJANJE'!AL56</f>
        <v>41</v>
      </c>
      <c r="F41" s="4">
        <f>'RUSKO KEGLJANJE'!AM56</f>
        <v>45</v>
      </c>
      <c r="G41" s="4">
        <f>'RUSKO KEGLJANJE'!AN56</f>
        <v>86</v>
      </c>
      <c r="H41" s="4">
        <f>'RUSKO KEGLJANJE'!AO56</f>
        <v>1</v>
      </c>
    </row>
    <row r="42" spans="1:8" x14ac:dyDescent="0.25">
      <c r="A42">
        <v>60</v>
      </c>
      <c r="B42" s="7" t="s">
        <v>81</v>
      </c>
      <c r="C42" s="34" t="str">
        <f>'RUSKO KEGLJANJE'!AJ85</f>
        <v>MIRTIČ MAJDA</v>
      </c>
      <c r="D42" s="34" t="str">
        <f>'RUSKO KEGLJANJE'!AK85</f>
        <v>DVOR</v>
      </c>
      <c r="E42" s="4">
        <f>'RUSKO KEGLJANJE'!AL85</f>
        <v>37</v>
      </c>
      <c r="F42" s="4">
        <f>'RUSKO KEGLJANJE'!AM85</f>
        <v>48</v>
      </c>
      <c r="G42" s="4">
        <f>'RUSKO KEGLJANJE'!AN85</f>
        <v>85</v>
      </c>
      <c r="H42" s="4">
        <f>'RUSKO KEGLJANJE'!AO85</f>
        <v>1</v>
      </c>
    </row>
    <row r="43" spans="1:8" x14ac:dyDescent="0.25">
      <c r="A43">
        <v>56</v>
      </c>
      <c r="B43" s="7" t="s">
        <v>77</v>
      </c>
      <c r="C43" s="34" t="str">
        <f>'RUSKO KEGLJANJE'!AJ81</f>
        <v>KMET ANICA</v>
      </c>
      <c r="D43" s="34" t="str">
        <f>'RUSKO KEGLJANJE'!AK81</f>
        <v>DVOR</v>
      </c>
      <c r="E43" s="4">
        <f>'RUSKO KEGLJANJE'!AL81</f>
        <v>42</v>
      </c>
      <c r="F43" s="4">
        <f>'RUSKO KEGLJANJE'!AM81</f>
        <v>42</v>
      </c>
      <c r="G43" s="4">
        <f>'RUSKO KEGLJANJE'!AN81</f>
        <v>84</v>
      </c>
      <c r="H43" s="4">
        <f>'RUSKO KEGLJANJE'!AO81</f>
        <v>1</v>
      </c>
    </row>
    <row r="44" spans="1:8" x14ac:dyDescent="0.25">
      <c r="A44">
        <v>67</v>
      </c>
      <c r="B44" s="7" t="s">
        <v>88</v>
      </c>
      <c r="C44" s="34" t="str">
        <f>'RUSKO KEGLJANJE'!AJ92</f>
        <v>KAPLAN JOŽI</v>
      </c>
      <c r="D44" s="34" t="str">
        <f>'RUSKO KEGLJANJE'!AK92</f>
        <v>ŠENTJERNEJ</v>
      </c>
      <c r="E44" s="4">
        <f>'RUSKO KEGLJANJE'!AL92</f>
        <v>46</v>
      </c>
      <c r="F44" s="4">
        <f>'RUSKO KEGLJANJE'!AM92</f>
        <v>38</v>
      </c>
      <c r="G44" s="4">
        <f>'RUSKO KEGLJANJE'!AN92</f>
        <v>84</v>
      </c>
      <c r="H44" s="4">
        <f>'RUSKO KEGLJANJE'!AO92</f>
        <v>1</v>
      </c>
    </row>
    <row r="45" spans="1:8" x14ac:dyDescent="0.25">
      <c r="A45">
        <v>75</v>
      </c>
      <c r="B45" s="7" t="s">
        <v>96</v>
      </c>
      <c r="C45" s="34" t="str">
        <f>'RUSKO KEGLJANJE'!AJ100</f>
        <v>LUŽA ZOFIJA</v>
      </c>
      <c r="D45" s="34" t="str">
        <f>'RUSKO KEGLJANJE'!AK100</f>
        <v>OTOČEC</v>
      </c>
      <c r="E45" s="4">
        <f>'RUSKO KEGLJANJE'!AL100</f>
        <v>44</v>
      </c>
      <c r="F45" s="4">
        <f>'RUSKO KEGLJANJE'!AM100</f>
        <v>40</v>
      </c>
      <c r="G45" s="4">
        <f>'RUSKO KEGLJANJE'!AN100</f>
        <v>84</v>
      </c>
      <c r="H45" s="4">
        <f>'RUSKO KEGLJANJE'!AO100</f>
        <v>0</v>
      </c>
    </row>
    <row r="46" spans="1:8" x14ac:dyDescent="0.25">
      <c r="A46">
        <v>54</v>
      </c>
      <c r="B46" s="7" t="s">
        <v>75</v>
      </c>
      <c r="C46" s="34" t="str">
        <f>'RUSKO KEGLJANJE'!AJ79</f>
        <v>FILIPIČ MARIJA</v>
      </c>
      <c r="D46" s="34" t="str">
        <f>'RUSKO KEGLJANJE'!AK79</f>
        <v>VELIKI GABER</v>
      </c>
      <c r="E46" s="4">
        <f>'RUSKO KEGLJANJE'!AL79</f>
        <v>45</v>
      </c>
      <c r="F46" s="4">
        <f>'RUSKO KEGLJANJE'!AM79</f>
        <v>39</v>
      </c>
      <c r="G46" s="4">
        <f>'RUSKO KEGLJANJE'!AN79</f>
        <v>84</v>
      </c>
      <c r="H46" s="4">
        <f>'RUSKO KEGLJANJE'!AO79</f>
        <v>3</v>
      </c>
    </row>
    <row r="47" spans="1:8" x14ac:dyDescent="0.25">
      <c r="A47">
        <v>62</v>
      </c>
      <c r="B47" s="7" t="s">
        <v>83</v>
      </c>
      <c r="C47" s="34" t="str">
        <f>'RUSKO KEGLJANJE'!AJ87</f>
        <v>MIKLAVČIČ ALENKA</v>
      </c>
      <c r="D47" s="34" t="str">
        <f>'RUSKO KEGLJANJE'!AK87</f>
        <v>NOVO MESTO</v>
      </c>
      <c r="E47" s="4">
        <f>'RUSKO KEGLJANJE'!AL87</f>
        <v>45</v>
      </c>
      <c r="F47" s="4">
        <f>'RUSKO KEGLJANJE'!AM87</f>
        <v>39</v>
      </c>
      <c r="G47" s="4">
        <f>'RUSKO KEGLJANJE'!AN87</f>
        <v>84</v>
      </c>
      <c r="H47" s="4">
        <f>'RUSKO KEGLJANJE'!AO87</f>
        <v>0</v>
      </c>
    </row>
    <row r="48" spans="1:8" x14ac:dyDescent="0.25">
      <c r="A48">
        <v>80</v>
      </c>
      <c r="B48" s="7" t="s">
        <v>101</v>
      </c>
      <c r="C48" s="34" t="str">
        <f>'RUSKO KEGLJANJE'!AJ105</f>
        <v>TRŠINAR MALČI</v>
      </c>
      <c r="D48" s="34" t="str">
        <f>'RUSKO KEGLJANJE'!AK105</f>
        <v>ŠKOCJAN</v>
      </c>
      <c r="E48" s="4">
        <f>'RUSKO KEGLJANJE'!AL105</f>
        <v>45</v>
      </c>
      <c r="F48" s="4">
        <f>'RUSKO KEGLJANJE'!AM105</f>
        <v>38</v>
      </c>
      <c r="G48" s="4">
        <f>'RUSKO KEGLJANJE'!AN105</f>
        <v>83</v>
      </c>
      <c r="H48" s="4">
        <f>'RUSKO KEGLJANJE'!AO105</f>
        <v>2</v>
      </c>
    </row>
    <row r="49" spans="1:8" x14ac:dyDescent="0.25">
      <c r="A49">
        <v>29</v>
      </c>
      <c r="B49" s="7" t="s">
        <v>50</v>
      </c>
      <c r="C49" s="34" t="str">
        <f>'RUSKO KEGLJANJE'!AJ54</f>
        <v>DOMIJANIČ ANA</v>
      </c>
      <c r="D49" s="34" t="str">
        <f>'RUSKO KEGLJANJE'!AK54</f>
        <v>KOČEVJE</v>
      </c>
      <c r="E49" s="4">
        <f>'RUSKO KEGLJANJE'!AL54</f>
        <v>46</v>
      </c>
      <c r="F49" s="4">
        <f>'RUSKO KEGLJANJE'!AM54</f>
        <v>36</v>
      </c>
      <c r="G49" s="4">
        <f>'RUSKO KEGLJANJE'!AN54</f>
        <v>82</v>
      </c>
      <c r="H49" s="4">
        <f>'RUSKO KEGLJANJE'!AO54</f>
        <v>1</v>
      </c>
    </row>
    <row r="50" spans="1:8" x14ac:dyDescent="0.25">
      <c r="A50">
        <v>13</v>
      </c>
      <c r="B50" s="7" t="s">
        <v>34</v>
      </c>
      <c r="C50" s="34" t="str">
        <f>'RUSKO KEGLJANJE'!AJ38</f>
        <v>NEDELKO DRAGICA</v>
      </c>
      <c r="D50" s="34" t="str">
        <f>'RUSKO KEGLJANJE'!AK38</f>
        <v>PREČNA</v>
      </c>
      <c r="E50" s="4">
        <f>'RUSKO KEGLJANJE'!AL38</f>
        <v>39</v>
      </c>
      <c r="F50" s="4">
        <f>'RUSKO KEGLJANJE'!AM38</f>
        <v>42</v>
      </c>
      <c r="G50" s="4">
        <f>'RUSKO KEGLJANJE'!AN38</f>
        <v>81</v>
      </c>
      <c r="H50" s="4">
        <f>'RUSKO KEGLJANJE'!AO38</f>
        <v>0</v>
      </c>
    </row>
    <row r="51" spans="1:8" x14ac:dyDescent="0.25">
      <c r="A51">
        <v>35</v>
      </c>
      <c r="B51" s="7" t="s">
        <v>56</v>
      </c>
      <c r="C51" s="34" t="str">
        <f>'RUSKO KEGLJANJE'!AJ60</f>
        <v>PAŠIČ NADA</v>
      </c>
      <c r="D51" s="34" t="str">
        <f>'RUSKO KEGLJANJE'!AK60</f>
        <v>SEMIČ</v>
      </c>
      <c r="E51" s="4">
        <f>'RUSKO KEGLJANJE'!AL60</f>
        <v>35</v>
      </c>
      <c r="F51" s="4">
        <f>'RUSKO KEGLJANJE'!AM60</f>
        <v>46</v>
      </c>
      <c r="G51" s="4">
        <f>'RUSKO KEGLJANJE'!AN60</f>
        <v>81</v>
      </c>
      <c r="H51" s="4">
        <f>'RUSKO KEGLJANJE'!AO60</f>
        <v>1</v>
      </c>
    </row>
    <row r="52" spans="1:8" x14ac:dyDescent="0.25">
      <c r="A52">
        <v>57</v>
      </c>
      <c r="B52" s="7" t="s">
        <v>78</v>
      </c>
      <c r="C52" s="34" t="str">
        <f>'RUSKO KEGLJANJE'!AJ82</f>
        <v>JAKLIČ JOŽICA</v>
      </c>
      <c r="D52" s="34" t="str">
        <f>'RUSKO KEGLJANJE'!AK82</f>
        <v>DVOR</v>
      </c>
      <c r="E52" s="4">
        <f>'RUSKO KEGLJANJE'!AL82</f>
        <v>37</v>
      </c>
      <c r="F52" s="4">
        <f>'RUSKO KEGLJANJE'!AM82</f>
        <v>43</v>
      </c>
      <c r="G52" s="4">
        <f>'RUSKO KEGLJANJE'!AN82</f>
        <v>80</v>
      </c>
      <c r="H52" s="4">
        <f>'RUSKO KEGLJANJE'!AO82</f>
        <v>2</v>
      </c>
    </row>
    <row r="53" spans="1:8" x14ac:dyDescent="0.25">
      <c r="A53">
        <v>51</v>
      </c>
      <c r="B53" s="7" t="s">
        <v>72</v>
      </c>
      <c r="C53" s="34" t="str">
        <f>'RUSKO KEGLJANJE'!AJ76</f>
        <v>STEGNER OLGA</v>
      </c>
      <c r="D53" s="34" t="str">
        <f>'RUSKO KEGLJANJE'!AK76</f>
        <v>VELIKI GABER</v>
      </c>
      <c r="E53" s="4">
        <f>'RUSKO KEGLJANJE'!AL76</f>
        <v>40</v>
      </c>
      <c r="F53" s="4">
        <f>'RUSKO KEGLJANJE'!AM76</f>
        <v>40</v>
      </c>
      <c r="G53" s="4">
        <f>'RUSKO KEGLJANJE'!AN76</f>
        <v>80</v>
      </c>
      <c r="H53" s="4">
        <f>'RUSKO KEGLJANJE'!AO76</f>
        <v>2</v>
      </c>
    </row>
    <row r="54" spans="1:8" x14ac:dyDescent="0.25">
      <c r="A54">
        <v>37</v>
      </c>
      <c r="B54" s="7" t="s">
        <v>58</v>
      </c>
      <c r="C54" s="34" t="str">
        <f>'RUSKO KEGLJANJE'!AJ62</f>
        <v>VIDETIČ MARJANCA</v>
      </c>
      <c r="D54" s="34" t="str">
        <f>'RUSKO KEGLJANJE'!AK62</f>
        <v>ČRNOMELJ</v>
      </c>
      <c r="E54" s="4">
        <f>'RUSKO KEGLJANJE'!AL62</f>
        <v>48</v>
      </c>
      <c r="F54" s="4">
        <f>'RUSKO KEGLJANJE'!AM62</f>
        <v>32</v>
      </c>
      <c r="G54" s="4">
        <f>'RUSKO KEGLJANJE'!AN62</f>
        <v>80</v>
      </c>
      <c r="H54" s="4">
        <f>'RUSKO KEGLJANJE'!AO62</f>
        <v>0</v>
      </c>
    </row>
    <row r="55" spans="1:8" x14ac:dyDescent="0.25">
      <c r="A55">
        <v>72</v>
      </c>
      <c r="B55" s="7" t="s">
        <v>93</v>
      </c>
      <c r="C55" s="34" t="str">
        <f>'RUSKO KEGLJANJE'!AJ97</f>
        <v>POVŠE JOŽI</v>
      </c>
      <c r="D55" s="34" t="str">
        <f>'RUSKO KEGLJANJE'!AK97</f>
        <v>OTOČEC</v>
      </c>
      <c r="E55" s="4">
        <f>'RUSKO KEGLJANJE'!AL97</f>
        <v>43</v>
      </c>
      <c r="F55" s="4">
        <f>'RUSKO KEGLJANJE'!AM97</f>
        <v>36</v>
      </c>
      <c r="G55" s="4">
        <f>'RUSKO KEGLJANJE'!AN97</f>
        <v>79</v>
      </c>
      <c r="H55" s="4">
        <f>'RUSKO KEGLJANJE'!AO97</f>
        <v>0</v>
      </c>
    </row>
    <row r="56" spans="1:8" x14ac:dyDescent="0.25">
      <c r="A56">
        <v>68</v>
      </c>
      <c r="B56" s="7" t="s">
        <v>89</v>
      </c>
      <c r="C56" s="34" t="str">
        <f>'RUSKO KEGLJANJE'!AJ93</f>
        <v>FERKOLJ DANICA</v>
      </c>
      <c r="D56" s="34" t="str">
        <f>'RUSKO KEGLJANJE'!AK93</f>
        <v>ŠENTJERNEJ</v>
      </c>
      <c r="E56" s="4">
        <f>'RUSKO KEGLJANJE'!AL93</f>
        <v>37</v>
      </c>
      <c r="F56" s="4">
        <f>'RUSKO KEGLJANJE'!AM93</f>
        <v>41</v>
      </c>
      <c r="G56" s="4">
        <f>'RUSKO KEGLJANJE'!AN93</f>
        <v>78</v>
      </c>
      <c r="H56" s="4">
        <f>'RUSKO KEGLJANJE'!AO93</f>
        <v>0</v>
      </c>
    </row>
    <row r="57" spans="1:8" x14ac:dyDescent="0.25">
      <c r="A57">
        <v>74</v>
      </c>
      <c r="B57" s="7" t="s">
        <v>95</v>
      </c>
      <c r="C57" s="34" t="str">
        <f>'RUSKO KEGLJANJE'!AJ99</f>
        <v>PUGELJ MARIJA</v>
      </c>
      <c r="D57" s="34" t="str">
        <f>'RUSKO KEGLJANJE'!AK99</f>
        <v>OTOČEC</v>
      </c>
      <c r="E57" s="4">
        <f>'RUSKO KEGLJANJE'!AL99</f>
        <v>41</v>
      </c>
      <c r="F57" s="4">
        <f>'RUSKO KEGLJANJE'!AM99</f>
        <v>37</v>
      </c>
      <c r="G57" s="4">
        <f>'RUSKO KEGLJANJE'!AN99</f>
        <v>78</v>
      </c>
      <c r="H57" s="4">
        <f>'RUSKO KEGLJANJE'!AO99</f>
        <v>1</v>
      </c>
    </row>
    <row r="58" spans="1:8" x14ac:dyDescent="0.25">
      <c r="A58">
        <v>22</v>
      </c>
      <c r="B58" s="7" t="s">
        <v>43</v>
      </c>
      <c r="C58" s="34" t="str">
        <f>'RUSKO KEGLJANJE'!AJ47</f>
        <v>JERMAN DAMJANA</v>
      </c>
      <c r="D58" s="34" t="str">
        <f>'RUSKO KEGLJANJE'!AK47</f>
        <v>MALI SLATNIK</v>
      </c>
      <c r="E58" s="4">
        <f>'RUSKO KEGLJANJE'!AL47</f>
        <v>40</v>
      </c>
      <c r="F58" s="4">
        <f>'RUSKO KEGLJANJE'!AM47</f>
        <v>38</v>
      </c>
      <c r="G58" s="4">
        <f>'RUSKO KEGLJANJE'!AN47</f>
        <v>78</v>
      </c>
      <c r="H58" s="4">
        <f>'RUSKO KEGLJANJE'!AO47</f>
        <v>0</v>
      </c>
    </row>
    <row r="59" spans="1:8" x14ac:dyDescent="0.25">
      <c r="A59">
        <v>24</v>
      </c>
      <c r="B59" s="7" t="s">
        <v>45</v>
      </c>
      <c r="C59" s="34" t="str">
        <f>'RUSKO KEGLJANJE'!AJ49</f>
        <v>KRHIN MILENA</v>
      </c>
      <c r="D59" s="34" t="str">
        <f>'RUSKO KEGLJANJE'!AK49</f>
        <v>MALI SLATNIK</v>
      </c>
      <c r="E59" s="4">
        <f>'RUSKO KEGLJANJE'!AL49</f>
        <v>36</v>
      </c>
      <c r="F59" s="4">
        <f>'RUSKO KEGLJANJE'!AM49</f>
        <v>41</v>
      </c>
      <c r="G59" s="4">
        <f>'RUSKO KEGLJANJE'!AN49</f>
        <v>77</v>
      </c>
      <c r="H59" s="4">
        <f>'RUSKO KEGLJANJE'!AO49</f>
        <v>1</v>
      </c>
    </row>
    <row r="60" spans="1:8" x14ac:dyDescent="0.25">
      <c r="A60">
        <v>61</v>
      </c>
      <c r="B60" s="7" t="s">
        <v>82</v>
      </c>
      <c r="C60" s="34" t="str">
        <f>'RUSKO KEGLJANJE'!AJ86</f>
        <v>NIKOLIČ KATICA</v>
      </c>
      <c r="D60" s="34" t="str">
        <f>'RUSKO KEGLJANJE'!AK86</f>
        <v>NOVO MESTO</v>
      </c>
      <c r="E60" s="4">
        <f>'RUSKO KEGLJANJE'!AL86</f>
        <v>30</v>
      </c>
      <c r="F60" s="4">
        <f>'RUSKO KEGLJANJE'!AM86</f>
        <v>46</v>
      </c>
      <c r="G60" s="4">
        <f>'RUSKO KEGLJANJE'!AN86</f>
        <v>76</v>
      </c>
      <c r="H60" s="4">
        <f>'RUSKO KEGLJANJE'!AO86</f>
        <v>2</v>
      </c>
    </row>
    <row r="61" spans="1:8" x14ac:dyDescent="0.25">
      <c r="A61">
        <v>65</v>
      </c>
      <c r="B61" s="7" t="s">
        <v>86</v>
      </c>
      <c r="C61" s="34" t="str">
        <f>'RUSKO KEGLJANJE'!AJ90</f>
        <v>GOLOB MARIJA</v>
      </c>
      <c r="D61" s="34" t="str">
        <f>'RUSKO KEGLJANJE'!AK90</f>
        <v>NOVO MESTO</v>
      </c>
      <c r="E61" s="4">
        <f>'RUSKO KEGLJANJE'!AL90</f>
        <v>31</v>
      </c>
      <c r="F61" s="4">
        <f>'RUSKO KEGLJANJE'!AM90</f>
        <v>45</v>
      </c>
      <c r="G61" s="4">
        <f>'RUSKO KEGLJANJE'!AN90</f>
        <v>76</v>
      </c>
      <c r="H61" s="4">
        <f>'RUSKO KEGLJANJE'!AO90</f>
        <v>3</v>
      </c>
    </row>
    <row r="62" spans="1:8" x14ac:dyDescent="0.25">
      <c r="A62">
        <v>26</v>
      </c>
      <c r="B62" s="7" t="s">
        <v>47</v>
      </c>
      <c r="C62" s="34" t="str">
        <f>'RUSKO KEGLJANJE'!AJ51</f>
        <v>JERBIČ MARIJA</v>
      </c>
      <c r="D62" s="34" t="str">
        <f>'RUSKO KEGLJANJE'!AK51</f>
        <v>KOČEVJE</v>
      </c>
      <c r="E62" s="4">
        <f>'RUSKO KEGLJANJE'!AL51</f>
        <v>34</v>
      </c>
      <c r="F62" s="4">
        <f>'RUSKO KEGLJANJE'!AM51</f>
        <v>41</v>
      </c>
      <c r="G62" s="4">
        <f>'RUSKO KEGLJANJE'!AN51</f>
        <v>75</v>
      </c>
      <c r="H62" s="4">
        <f>'RUSKO KEGLJANJE'!AO51</f>
        <v>0</v>
      </c>
    </row>
    <row r="63" spans="1:8" x14ac:dyDescent="0.25">
      <c r="A63">
        <v>27</v>
      </c>
      <c r="B63" s="7" t="s">
        <v>48</v>
      </c>
      <c r="C63" s="34" t="str">
        <f>'RUSKO KEGLJANJE'!AJ52</f>
        <v>ŠOŠTARKO IVANKA</v>
      </c>
      <c r="D63" s="34" t="str">
        <f>'RUSKO KEGLJANJE'!AK52</f>
        <v>KOČEVJE</v>
      </c>
      <c r="E63" s="4">
        <f>'RUSKO KEGLJANJE'!AL52</f>
        <v>40</v>
      </c>
      <c r="F63" s="4">
        <f>'RUSKO KEGLJANJE'!AM52</f>
        <v>35</v>
      </c>
      <c r="G63" s="4">
        <f>'RUSKO KEGLJANJE'!AN52</f>
        <v>75</v>
      </c>
      <c r="H63" s="4">
        <f>'RUSKO KEGLJANJE'!AO52</f>
        <v>8</v>
      </c>
    </row>
    <row r="64" spans="1:8" x14ac:dyDescent="0.25">
      <c r="A64">
        <v>21</v>
      </c>
      <c r="B64" s="7" t="s">
        <v>42</v>
      </c>
      <c r="C64" s="34" t="str">
        <f>'RUSKO KEGLJANJE'!AJ46</f>
        <v>AVSEC IRENA</v>
      </c>
      <c r="D64" s="34" t="str">
        <f>'RUSKO KEGLJANJE'!AK46</f>
        <v>MALI SLATNIK</v>
      </c>
      <c r="E64" s="4">
        <f>'RUSKO KEGLJANJE'!AL46</f>
        <v>42</v>
      </c>
      <c r="F64" s="4">
        <f>'RUSKO KEGLJANJE'!AM46</f>
        <v>32</v>
      </c>
      <c r="G64" s="4">
        <f>'RUSKO KEGLJANJE'!AN46</f>
        <v>74</v>
      </c>
      <c r="H64" s="4">
        <f>'RUSKO KEGLJANJE'!AO46</f>
        <v>3</v>
      </c>
    </row>
    <row r="65" spans="1:8" x14ac:dyDescent="0.25">
      <c r="A65">
        <v>33</v>
      </c>
      <c r="B65" s="7" t="s">
        <v>54</v>
      </c>
      <c r="C65" s="34" t="str">
        <f>'RUSKO KEGLJANJE'!AJ58</f>
        <v>KOPAČ MARIJA</v>
      </c>
      <c r="D65" s="34" t="str">
        <f>'RUSKO KEGLJANJE'!AK58</f>
        <v>SEMIČ</v>
      </c>
      <c r="E65" s="4">
        <f>'RUSKO KEGLJANJE'!AL58</f>
        <v>42</v>
      </c>
      <c r="F65" s="4">
        <f>'RUSKO KEGLJANJE'!AM58</f>
        <v>32</v>
      </c>
      <c r="G65" s="4">
        <f>'RUSKO KEGLJANJE'!AN58</f>
        <v>74</v>
      </c>
      <c r="H65" s="4">
        <f>'RUSKO KEGLJANJE'!AO58</f>
        <v>3</v>
      </c>
    </row>
    <row r="66" spans="1:8" x14ac:dyDescent="0.25">
      <c r="A66">
        <v>38</v>
      </c>
      <c r="B66" s="7" t="s">
        <v>59</v>
      </c>
      <c r="C66" s="34" t="str">
        <f>'RUSKO KEGLJANJE'!AJ63</f>
        <v>ŠVAJGER TONČKA</v>
      </c>
      <c r="D66" s="34" t="str">
        <f>'RUSKO KEGLJANJE'!AK63</f>
        <v>ČRNOMELJ</v>
      </c>
      <c r="E66" s="4">
        <f>'RUSKO KEGLJANJE'!AL63</f>
        <v>38</v>
      </c>
      <c r="F66" s="4">
        <f>'RUSKO KEGLJANJE'!AM63</f>
        <v>36</v>
      </c>
      <c r="G66" s="4">
        <f>'RUSKO KEGLJANJE'!AN63</f>
        <v>74</v>
      </c>
      <c r="H66" s="4">
        <f>'RUSKO KEGLJANJE'!AO63</f>
        <v>2</v>
      </c>
    </row>
    <row r="67" spans="1:8" x14ac:dyDescent="0.25">
      <c r="A67">
        <v>59</v>
      </c>
      <c r="B67" s="7" t="s">
        <v>80</v>
      </c>
      <c r="C67" s="34" t="str">
        <f>'RUSKO KEGLJANJE'!AJ84</f>
        <v>LEGAN MARIJA</v>
      </c>
      <c r="D67" s="34" t="str">
        <f>'RUSKO KEGLJANJE'!AK84</f>
        <v>DVOR</v>
      </c>
      <c r="E67" s="4">
        <f>'RUSKO KEGLJANJE'!AL84</f>
        <v>38</v>
      </c>
      <c r="F67" s="4">
        <f>'RUSKO KEGLJANJE'!AM84</f>
        <v>35</v>
      </c>
      <c r="G67" s="4">
        <f>'RUSKO KEGLJANJE'!AN84</f>
        <v>73</v>
      </c>
      <c r="H67" s="4">
        <f>'RUSKO KEGLJANJE'!AO84</f>
        <v>0</v>
      </c>
    </row>
    <row r="68" spans="1:8" x14ac:dyDescent="0.25">
      <c r="A68">
        <v>32</v>
      </c>
      <c r="B68" s="7" t="s">
        <v>53</v>
      </c>
      <c r="C68" s="34" t="str">
        <f>'RUSKO KEGLJANJE'!AJ57</f>
        <v>JONTEZ TINKA</v>
      </c>
      <c r="D68" s="34" t="str">
        <f>'RUSKO KEGLJANJE'!AK57</f>
        <v>SEMIČ</v>
      </c>
      <c r="E68" s="4">
        <f>'RUSKO KEGLJANJE'!AL57</f>
        <v>35</v>
      </c>
      <c r="F68" s="4">
        <f>'RUSKO KEGLJANJE'!AM57</f>
        <v>38</v>
      </c>
      <c r="G68" s="4">
        <f>'RUSKO KEGLJANJE'!AN57</f>
        <v>73</v>
      </c>
      <c r="H68" s="4">
        <f>'RUSKO KEGLJANJE'!AO57</f>
        <v>2</v>
      </c>
    </row>
    <row r="69" spans="1:8" x14ac:dyDescent="0.25">
      <c r="A69">
        <v>17</v>
      </c>
      <c r="B69" s="7" t="s">
        <v>38</v>
      </c>
      <c r="C69" s="34" t="str">
        <f>'RUSKO KEGLJANJE'!AJ42</f>
        <v>OVEN ZDENKA</v>
      </c>
      <c r="D69" s="34" t="str">
        <f>'RUSKO KEGLJANJE'!AK42</f>
        <v>MIRNA</v>
      </c>
      <c r="E69" s="4">
        <f>'RUSKO KEGLJANJE'!AL42</f>
        <v>32</v>
      </c>
      <c r="F69" s="4">
        <f>'RUSKO KEGLJANJE'!AM42</f>
        <v>40</v>
      </c>
      <c r="G69" s="4">
        <f>'RUSKO KEGLJANJE'!AN42</f>
        <v>72</v>
      </c>
      <c r="H69" s="4">
        <f>'RUSKO KEGLJANJE'!AO42</f>
        <v>1</v>
      </c>
    </row>
    <row r="70" spans="1:8" x14ac:dyDescent="0.25">
      <c r="A70">
        <v>44</v>
      </c>
      <c r="B70" s="7" t="s">
        <v>65</v>
      </c>
      <c r="C70" s="34" t="str">
        <f>'RUSKO KEGLJANJE'!AJ69</f>
        <v>MARINČIČ LOJZKA</v>
      </c>
      <c r="D70" s="34" t="str">
        <f>'RUSKO KEGLJANJE'!AK69</f>
        <v>TREBNJE</v>
      </c>
      <c r="E70" s="4">
        <f>'RUSKO KEGLJANJE'!AL69</f>
        <v>27</v>
      </c>
      <c r="F70" s="4">
        <f>'RUSKO KEGLJANJE'!AM69</f>
        <v>45</v>
      </c>
      <c r="G70" s="4">
        <f>'RUSKO KEGLJANJE'!AN69</f>
        <v>72</v>
      </c>
      <c r="H70" s="4">
        <f>'RUSKO KEGLJANJE'!AO69</f>
        <v>0</v>
      </c>
    </row>
    <row r="71" spans="1:8" x14ac:dyDescent="0.25">
      <c r="A71">
        <v>73</v>
      </c>
      <c r="B71" s="7" t="s">
        <v>94</v>
      </c>
      <c r="C71" s="34" t="str">
        <f>'RUSKO KEGLJANJE'!AJ98</f>
        <v>VRANIČAR JOŽA</v>
      </c>
      <c r="D71" s="34" t="str">
        <f>'RUSKO KEGLJANJE'!AK98</f>
        <v>OTOČEC</v>
      </c>
      <c r="E71" s="4">
        <f>'RUSKO KEGLJANJE'!AL98</f>
        <v>33</v>
      </c>
      <c r="F71" s="4">
        <f>'RUSKO KEGLJANJE'!AM98</f>
        <v>38</v>
      </c>
      <c r="G71" s="4">
        <f>'RUSKO KEGLJANJE'!AN98</f>
        <v>71</v>
      </c>
      <c r="H71" s="4">
        <f>'RUSKO KEGLJANJE'!AO98</f>
        <v>2</v>
      </c>
    </row>
    <row r="72" spans="1:8" x14ac:dyDescent="0.25">
      <c r="A72">
        <v>69</v>
      </c>
      <c r="B72" s="7" t="s">
        <v>90</v>
      </c>
      <c r="C72" s="34" t="str">
        <f>'RUSKO KEGLJANJE'!AJ94</f>
        <v>KRHIN  MARJETA</v>
      </c>
      <c r="D72" s="34" t="str">
        <f>'RUSKO KEGLJANJE'!AK94</f>
        <v>ŠENTJERNEJ</v>
      </c>
      <c r="E72" s="4">
        <f>'RUSKO KEGLJANJE'!AL94</f>
        <v>35</v>
      </c>
      <c r="F72" s="4">
        <f>'RUSKO KEGLJANJE'!AM94</f>
        <v>35</v>
      </c>
      <c r="G72" s="4">
        <f>'RUSKO KEGLJANJE'!AN94</f>
        <v>70</v>
      </c>
      <c r="H72" s="4">
        <f>'RUSKO KEGLJANJE'!AO94</f>
        <v>3</v>
      </c>
    </row>
    <row r="73" spans="1:8" x14ac:dyDescent="0.25">
      <c r="A73">
        <v>52</v>
      </c>
      <c r="B73" s="7" t="s">
        <v>73</v>
      </c>
      <c r="C73" s="34" t="str">
        <f>'RUSKO KEGLJANJE'!AJ77</f>
        <v>MAROLT FRANCKA</v>
      </c>
      <c r="D73" s="34" t="str">
        <f>'RUSKO KEGLJANJE'!AK77</f>
        <v>VELIKI GABER</v>
      </c>
      <c r="E73" s="4">
        <f>'RUSKO KEGLJANJE'!AL77</f>
        <v>35</v>
      </c>
      <c r="F73" s="4">
        <f>'RUSKO KEGLJANJE'!AM77</f>
        <v>34</v>
      </c>
      <c r="G73" s="4">
        <f>'RUSKO KEGLJANJE'!AN77</f>
        <v>69</v>
      </c>
      <c r="H73" s="4">
        <f>'RUSKO KEGLJANJE'!AO77</f>
        <v>1</v>
      </c>
    </row>
    <row r="74" spans="1:8" x14ac:dyDescent="0.25">
      <c r="A74">
        <v>63</v>
      </c>
      <c r="B74" s="7" t="s">
        <v>84</v>
      </c>
      <c r="C74" s="34" t="str">
        <f>'RUSKO KEGLJANJE'!AJ88</f>
        <v>RUS MIRA</v>
      </c>
      <c r="D74" s="34" t="str">
        <f>'RUSKO KEGLJANJE'!AK88</f>
        <v>NOVO MESTO</v>
      </c>
      <c r="E74" s="4">
        <f>'RUSKO KEGLJANJE'!AL88</f>
        <v>35</v>
      </c>
      <c r="F74" s="4">
        <f>'RUSKO KEGLJANJE'!AM88</f>
        <v>34</v>
      </c>
      <c r="G74" s="4">
        <f>'RUSKO KEGLJANJE'!AN88</f>
        <v>69</v>
      </c>
      <c r="H74" s="4">
        <f>'RUSKO KEGLJANJE'!AO88</f>
        <v>1</v>
      </c>
    </row>
    <row r="75" spans="1:8" x14ac:dyDescent="0.25">
      <c r="A75">
        <v>64</v>
      </c>
      <c r="B75" s="7" t="s">
        <v>85</v>
      </c>
      <c r="C75" s="34" t="str">
        <f>'RUSKO KEGLJANJE'!AJ89</f>
        <v>DRAGAN JOŽICA</v>
      </c>
      <c r="D75" s="34" t="str">
        <f>'RUSKO KEGLJANJE'!AK89</f>
        <v>NOVO MESTO</v>
      </c>
      <c r="E75" s="4">
        <f>'RUSKO KEGLJANJE'!AL89</f>
        <v>35</v>
      </c>
      <c r="F75" s="4">
        <f>'RUSKO KEGLJANJE'!AM89</f>
        <v>34</v>
      </c>
      <c r="G75" s="4">
        <f>'RUSKO KEGLJANJE'!AN89</f>
        <v>69</v>
      </c>
      <c r="H75" s="4">
        <f>'RUSKO KEGLJANJE'!AO89</f>
        <v>5</v>
      </c>
    </row>
    <row r="76" spans="1:8" x14ac:dyDescent="0.25">
      <c r="A76">
        <v>25</v>
      </c>
      <c r="B76" s="7" t="s">
        <v>46</v>
      </c>
      <c r="C76" s="34" t="str">
        <f>'RUSKO KEGLJANJE'!AJ50</f>
        <v>LIPAR BOJANKA</v>
      </c>
      <c r="D76" s="34" t="str">
        <f>'RUSKO KEGLJANJE'!AK50</f>
        <v>MALI SLATNIK</v>
      </c>
      <c r="E76" s="4">
        <f>'RUSKO KEGLJANJE'!AL50</f>
        <v>34</v>
      </c>
      <c r="F76" s="4">
        <f>'RUSKO KEGLJANJE'!AM50</f>
        <v>34</v>
      </c>
      <c r="G76" s="4">
        <f>'RUSKO KEGLJANJE'!AN50</f>
        <v>68</v>
      </c>
      <c r="H76" s="4">
        <f>'RUSKO KEGLJANJE'!AO50</f>
        <v>2</v>
      </c>
    </row>
    <row r="77" spans="1:8" x14ac:dyDescent="0.25">
      <c r="A77">
        <v>66</v>
      </c>
      <c r="B77" s="7" t="s">
        <v>87</v>
      </c>
      <c r="C77" s="34" t="str">
        <f>'RUSKO KEGLJANJE'!AJ91</f>
        <v>GORENC JOŽI</v>
      </c>
      <c r="D77" s="34" t="str">
        <f>'RUSKO KEGLJANJE'!AK91</f>
        <v>ŠENTJERNEJ</v>
      </c>
      <c r="E77" s="4">
        <f>'RUSKO KEGLJANJE'!AL91</f>
        <v>37</v>
      </c>
      <c r="F77" s="4">
        <f>'RUSKO KEGLJANJE'!AM91</f>
        <v>28</v>
      </c>
      <c r="G77" s="4">
        <f>'RUSKO KEGLJANJE'!AN91</f>
        <v>65</v>
      </c>
      <c r="H77" s="4">
        <f>'RUSKO KEGLJANJE'!AO91</f>
        <v>1</v>
      </c>
    </row>
    <row r="78" spans="1:8" x14ac:dyDescent="0.25">
      <c r="A78">
        <v>20</v>
      </c>
      <c r="B78" s="7" t="s">
        <v>41</v>
      </c>
      <c r="C78" s="34">
        <f>'RUSKO KEGLJANJE'!AJ45</f>
        <v>0</v>
      </c>
      <c r="D78" s="34" t="str">
        <f>'RUSKO KEGLJANJE'!AK45</f>
        <v>MIRNA</v>
      </c>
      <c r="E78" s="4">
        <f>'RUSKO KEGLJANJE'!AL45</f>
        <v>0</v>
      </c>
      <c r="F78" s="4">
        <f>'RUSKO KEGLJANJE'!AM45</f>
        <v>0</v>
      </c>
      <c r="G78" s="4">
        <f>'RUSKO KEGLJANJE'!AN45</f>
        <v>0</v>
      </c>
      <c r="H78" s="4">
        <f>'RUSKO KEGLJANJE'!AO45</f>
        <v>0</v>
      </c>
    </row>
    <row r="79" spans="1:8" x14ac:dyDescent="0.25">
      <c r="A79">
        <v>30</v>
      </c>
      <c r="B79" s="7" t="s">
        <v>51</v>
      </c>
      <c r="C79" s="34">
        <f>'RUSKO KEGLJANJE'!AJ55</f>
        <v>0</v>
      </c>
      <c r="D79" s="34" t="str">
        <f>'RUSKO KEGLJANJE'!AK55</f>
        <v>KOČEVJE</v>
      </c>
      <c r="E79" s="4">
        <f>'RUSKO KEGLJANJE'!AL55</f>
        <v>0</v>
      </c>
      <c r="F79" s="4">
        <f>'RUSKO KEGLJANJE'!AM55</f>
        <v>0</v>
      </c>
      <c r="G79" s="4">
        <f>'RUSKO KEGLJANJE'!AN55</f>
        <v>0</v>
      </c>
      <c r="H79" s="4">
        <f>'RUSKO KEGLJANJE'!AO55</f>
        <v>0</v>
      </c>
    </row>
    <row r="80" spans="1:8" x14ac:dyDescent="0.25">
      <c r="A80">
        <v>40</v>
      </c>
      <c r="B80" s="7" t="s">
        <v>61</v>
      </c>
      <c r="C80" s="34">
        <f>'RUSKO KEGLJANJE'!AJ65</f>
        <v>0</v>
      </c>
      <c r="D80" s="34" t="str">
        <f>'RUSKO KEGLJANJE'!AK65</f>
        <v>ČRNOMELJ</v>
      </c>
      <c r="E80" s="4">
        <f>'RUSKO KEGLJANJE'!AL65</f>
        <v>0</v>
      </c>
      <c r="F80" s="4">
        <f>'RUSKO KEGLJANJE'!AM65</f>
        <v>0</v>
      </c>
      <c r="G80" s="4">
        <f>'RUSKO KEGLJANJE'!AN65</f>
        <v>0</v>
      </c>
      <c r="H80" s="4">
        <f>'RUSKO KEGLJANJE'!AO65</f>
        <v>0</v>
      </c>
    </row>
    <row r="81" spans="1:8" x14ac:dyDescent="0.25">
      <c r="A81">
        <v>55</v>
      </c>
      <c r="B81" s="7" t="s">
        <v>76</v>
      </c>
      <c r="C81" s="34">
        <f>'RUSKO KEGLJANJE'!AJ80</f>
        <v>0</v>
      </c>
      <c r="D81" s="34" t="str">
        <f>'RUSKO KEGLJANJE'!AK80</f>
        <v>VELIKI GABER</v>
      </c>
      <c r="E81" s="4">
        <f>'RUSKO KEGLJANJE'!AL80</f>
        <v>0</v>
      </c>
      <c r="F81" s="4">
        <f>'RUSKO KEGLJANJE'!AM80</f>
        <v>0</v>
      </c>
      <c r="G81" s="4">
        <f>'RUSKO KEGLJANJE'!AN80</f>
        <v>0</v>
      </c>
      <c r="H81" s="4">
        <f>'RUSKO KEGLJANJE'!AO80</f>
        <v>0</v>
      </c>
    </row>
    <row r="82" spans="1:8" x14ac:dyDescent="0.25">
      <c r="A82">
        <v>70</v>
      </c>
      <c r="B82" s="7" t="s">
        <v>91</v>
      </c>
      <c r="C82" s="34">
        <f>'RUSKO KEGLJANJE'!AJ95</f>
        <v>0</v>
      </c>
      <c r="D82" s="34" t="str">
        <f>'RUSKO KEGLJANJE'!AK95</f>
        <v>ŠENTJERNEJ</v>
      </c>
      <c r="E82" s="4">
        <f>'RUSKO KEGLJANJE'!AL95</f>
        <v>0</v>
      </c>
      <c r="F82" s="4">
        <f>'RUSKO KEGLJANJE'!AM95</f>
        <v>0</v>
      </c>
      <c r="G82" s="4">
        <f>'RUSKO KEGLJANJE'!AN95</f>
        <v>0</v>
      </c>
      <c r="H82" s="4">
        <f>'RUSKO KEGLJANJE'!AO95</f>
        <v>0</v>
      </c>
    </row>
    <row r="83" spans="1:8" x14ac:dyDescent="0.25">
      <c r="A83">
        <v>81</v>
      </c>
      <c r="B83" s="7" t="s">
        <v>102</v>
      </c>
      <c r="C83" s="34">
        <f>'RUSKO KEGLJANJE'!AJ106</f>
        <v>0</v>
      </c>
      <c r="D83" s="34">
        <f>'RUSKO KEGLJANJE'!AK106</f>
        <v>0</v>
      </c>
      <c r="E83" s="4">
        <f>'RUSKO KEGLJANJE'!AL106</f>
        <v>0</v>
      </c>
      <c r="F83" s="4">
        <f>'RUSKO KEGLJANJE'!AM106</f>
        <v>0</v>
      </c>
      <c r="G83" s="4">
        <f>'RUSKO KEGLJANJE'!AN106</f>
        <v>0</v>
      </c>
      <c r="H83" s="4">
        <f>'RUSKO KEGLJANJE'!AO106</f>
        <v>0</v>
      </c>
    </row>
    <row r="84" spans="1:8" x14ac:dyDescent="0.25">
      <c r="A84">
        <v>82</v>
      </c>
      <c r="B84" s="7" t="s">
        <v>103</v>
      </c>
      <c r="C84" s="34">
        <f>'RUSKO KEGLJANJE'!AJ107</f>
        <v>0</v>
      </c>
      <c r="D84" s="34">
        <f>'RUSKO KEGLJANJE'!AK107</f>
        <v>0</v>
      </c>
      <c r="E84" s="4">
        <f>'RUSKO KEGLJANJE'!AL107</f>
        <v>0</v>
      </c>
      <c r="F84" s="4">
        <f>'RUSKO KEGLJANJE'!AM107</f>
        <v>0</v>
      </c>
      <c r="G84" s="4">
        <f>'RUSKO KEGLJANJE'!AN107</f>
        <v>0</v>
      </c>
      <c r="H84" s="4">
        <f>'RUSKO KEGLJANJE'!AO107</f>
        <v>0</v>
      </c>
    </row>
    <row r="85" spans="1:8" x14ac:dyDescent="0.25">
      <c r="A85">
        <v>83</v>
      </c>
      <c r="B85" s="7" t="s">
        <v>104</v>
      </c>
      <c r="C85" s="34">
        <f>'RUSKO KEGLJANJE'!AJ108</f>
        <v>0</v>
      </c>
      <c r="D85" s="34">
        <f>'RUSKO KEGLJANJE'!AK108</f>
        <v>0</v>
      </c>
      <c r="E85" s="4">
        <f>'RUSKO KEGLJANJE'!AL108</f>
        <v>0</v>
      </c>
      <c r="F85" s="4">
        <f>'RUSKO KEGLJANJE'!AM108</f>
        <v>0</v>
      </c>
      <c r="G85" s="4">
        <f>'RUSKO KEGLJANJE'!AN108</f>
        <v>0</v>
      </c>
      <c r="H85" s="4">
        <f>'RUSKO KEGLJANJE'!AO108</f>
        <v>0</v>
      </c>
    </row>
    <row r="86" spans="1:8" x14ac:dyDescent="0.25">
      <c r="A86">
        <v>84</v>
      </c>
      <c r="B86" s="7" t="s">
        <v>105</v>
      </c>
      <c r="C86" s="34">
        <f>'RUSKO KEGLJANJE'!AJ109</f>
        <v>0</v>
      </c>
      <c r="D86" s="34">
        <f>'RUSKO KEGLJANJE'!AK109</f>
        <v>0</v>
      </c>
      <c r="E86" s="4">
        <f>'RUSKO KEGLJANJE'!AL109</f>
        <v>0</v>
      </c>
      <c r="F86" s="4">
        <f>'RUSKO KEGLJANJE'!AM109</f>
        <v>0</v>
      </c>
      <c r="G86" s="4">
        <f>'RUSKO KEGLJANJE'!AN109</f>
        <v>0</v>
      </c>
      <c r="H86" s="4">
        <f>'RUSKO KEGLJANJE'!AO109</f>
        <v>0</v>
      </c>
    </row>
    <row r="87" spans="1:8" x14ac:dyDescent="0.25">
      <c r="A87">
        <v>85</v>
      </c>
      <c r="B87" s="7" t="s">
        <v>106</v>
      </c>
      <c r="C87" s="34">
        <f>'RUSKO KEGLJANJE'!AJ110</f>
        <v>0</v>
      </c>
      <c r="D87" s="34">
        <f>'RUSKO KEGLJANJE'!AK110</f>
        <v>0</v>
      </c>
      <c r="E87" s="4">
        <f>'RUSKO KEGLJANJE'!AL110</f>
        <v>0</v>
      </c>
      <c r="F87" s="4">
        <f>'RUSKO KEGLJANJE'!AM110</f>
        <v>0</v>
      </c>
      <c r="G87" s="4">
        <f>'RUSKO KEGLJANJE'!AN110</f>
        <v>0</v>
      </c>
      <c r="H87" s="4">
        <f>'RUSKO KEGLJANJE'!AO110</f>
        <v>0</v>
      </c>
    </row>
    <row r="90" spans="1:8" x14ac:dyDescent="0.25">
      <c r="C90" t="s">
        <v>18</v>
      </c>
      <c r="D90" t="s">
        <v>112</v>
      </c>
    </row>
    <row r="91" spans="1:8" x14ac:dyDescent="0.25">
      <c r="C91" t="s">
        <v>19</v>
      </c>
      <c r="D91" t="s">
        <v>113</v>
      </c>
    </row>
    <row r="92" spans="1:8" x14ac:dyDescent="0.25">
      <c r="C92" t="s">
        <v>20</v>
      </c>
      <c r="D92" t="s">
        <v>194</v>
      </c>
    </row>
    <row r="93" spans="1:8" x14ac:dyDescent="0.25">
      <c r="C93" t="s">
        <v>21</v>
      </c>
      <c r="D93" t="s">
        <v>115</v>
      </c>
    </row>
    <row r="96" spans="1:8" x14ac:dyDescent="0.25">
      <c r="C96" t="s">
        <v>116</v>
      </c>
    </row>
  </sheetData>
  <sortState xmlns:xlrd2="http://schemas.microsoft.com/office/spreadsheetml/2017/richdata2" ref="A3:H87">
    <sortCondition descending="1" ref="G87"/>
  </sortState>
  <mergeCells count="1">
    <mergeCell ref="B1:H1"/>
  </mergeCells>
  <phoneticPr fontId="11" type="noConversion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RUSKO KEGLJANJE</vt:lpstr>
      <vt:lpstr>REZULTATI EKIPNO</vt:lpstr>
      <vt:lpstr>REZULTATI POSAMEZNO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 Šalehar</dc:creator>
  <cp:lastModifiedBy>Drago</cp:lastModifiedBy>
  <cp:lastPrinted>2025-03-23T16:47:16Z</cp:lastPrinted>
  <dcterms:created xsi:type="dcterms:W3CDTF">2024-05-08T15:02:12Z</dcterms:created>
  <dcterms:modified xsi:type="dcterms:W3CDTF">2025-05-21T13:25:19Z</dcterms:modified>
</cp:coreProperties>
</file>