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U PREČNA 2015.2016.2017,2018,2019,2020,2021,2022,2023\DU PREČNA 2024 - DOKUMENTI\48 ŠPORTNE IGRE PZDU - OSNOVNA MAPA 2024\48 ŠIU PZDU KEGLJANJE VRVICA KOČEVJE 2024\"/>
    </mc:Choice>
  </mc:AlternateContent>
  <xr:revisionPtr revIDLastSave="0" documentId="8_{E3FA7D16-96ED-4B30-A1E6-9B106109F6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USKO KEGLJANJE" sheetId="1" r:id="rId1"/>
    <sheet name="REZULTATI EKIPNO" sheetId="3" r:id="rId2"/>
    <sheet name="REZULTATI POSAMEZNO" sheetId="2" r:id="rId3"/>
    <sheet name="List1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152" i="1" l="1"/>
  <c r="AN110" i="1" s="1"/>
  <c r="AF151" i="1"/>
  <c r="AN109" i="1" s="1"/>
  <c r="AF150" i="1"/>
  <c r="AN108" i="1" s="1"/>
  <c r="AF149" i="1"/>
  <c r="AN107" i="1" s="1"/>
  <c r="AF148" i="1"/>
  <c r="AN106" i="1" s="1"/>
  <c r="AF143" i="1"/>
  <c r="AN105" i="1" s="1"/>
  <c r="AF142" i="1"/>
  <c r="AN104" i="1" s="1"/>
  <c r="AF141" i="1"/>
  <c r="AN103" i="1" s="1"/>
  <c r="AF140" i="1"/>
  <c r="AN102" i="1" s="1"/>
  <c r="AF139" i="1"/>
  <c r="AN101" i="1" s="1"/>
  <c r="AF134" i="1"/>
  <c r="AN100" i="1" s="1"/>
  <c r="AF133" i="1"/>
  <c r="AN99" i="1" s="1"/>
  <c r="AF132" i="1"/>
  <c r="AN98" i="1" s="1"/>
  <c r="AF131" i="1"/>
  <c r="AN97" i="1" s="1"/>
  <c r="AF130" i="1"/>
  <c r="AN96" i="1" s="1"/>
  <c r="AF125" i="1"/>
  <c r="AN95" i="1" s="1"/>
  <c r="AF124" i="1"/>
  <c r="AN94" i="1" s="1"/>
  <c r="AF123" i="1"/>
  <c r="AN93" i="1" s="1"/>
  <c r="AF122" i="1"/>
  <c r="AN92" i="1" s="1"/>
  <c r="AF121" i="1"/>
  <c r="AN91" i="1" s="1"/>
  <c r="AF116" i="1"/>
  <c r="AN90" i="1" s="1"/>
  <c r="AF115" i="1"/>
  <c r="AN89" i="1" s="1"/>
  <c r="AF114" i="1"/>
  <c r="AN88" i="1" s="1"/>
  <c r="AF113" i="1"/>
  <c r="AN87" i="1" s="1"/>
  <c r="AF112" i="1"/>
  <c r="AN86" i="1" s="1"/>
  <c r="AF107" i="1"/>
  <c r="AN85" i="1" s="1"/>
  <c r="AF106" i="1"/>
  <c r="AN84" i="1" s="1"/>
  <c r="AF105" i="1"/>
  <c r="AN83" i="1" s="1"/>
  <c r="AF104" i="1"/>
  <c r="AN82" i="1" s="1"/>
  <c r="AF103" i="1"/>
  <c r="AN81" i="1" s="1"/>
  <c r="AF98" i="1"/>
  <c r="AN80" i="1" s="1"/>
  <c r="AF97" i="1"/>
  <c r="AN79" i="1" s="1"/>
  <c r="AF96" i="1"/>
  <c r="AN78" i="1" s="1"/>
  <c r="AF95" i="1"/>
  <c r="AN77" i="1" s="1"/>
  <c r="AF94" i="1"/>
  <c r="AN76" i="1" s="1"/>
  <c r="AF89" i="1"/>
  <c r="AN75" i="1" s="1"/>
  <c r="AF88" i="1"/>
  <c r="AN74" i="1" s="1"/>
  <c r="AF87" i="1"/>
  <c r="AN73" i="1" s="1"/>
  <c r="AF86" i="1"/>
  <c r="AN72" i="1" s="1"/>
  <c r="AF85" i="1"/>
  <c r="AN71" i="1" s="1"/>
  <c r="AF80" i="1"/>
  <c r="AN70" i="1" s="1"/>
  <c r="AF79" i="1"/>
  <c r="AN69" i="1" s="1"/>
  <c r="AF78" i="1"/>
  <c r="AN68" i="1" s="1"/>
  <c r="AF77" i="1"/>
  <c r="AN67" i="1" s="1"/>
  <c r="AF76" i="1"/>
  <c r="AN66" i="1" s="1"/>
  <c r="AF71" i="1"/>
  <c r="AN65" i="1" s="1"/>
  <c r="AF70" i="1"/>
  <c r="AN64" i="1" s="1"/>
  <c r="AF69" i="1"/>
  <c r="AN63" i="1" s="1"/>
  <c r="AF68" i="1"/>
  <c r="AN62" i="1" s="1"/>
  <c r="AF67" i="1"/>
  <c r="AN61" i="1" s="1"/>
  <c r="AF62" i="1"/>
  <c r="AN60" i="1" s="1"/>
  <c r="AF61" i="1"/>
  <c r="AN59" i="1" s="1"/>
  <c r="AF60" i="1"/>
  <c r="AN58" i="1" s="1"/>
  <c r="AF59" i="1"/>
  <c r="AN57" i="1" s="1"/>
  <c r="AF58" i="1"/>
  <c r="AN56" i="1" s="1"/>
  <c r="AF53" i="1"/>
  <c r="AN55" i="1" s="1"/>
  <c r="AF52" i="1"/>
  <c r="AN54" i="1" s="1"/>
  <c r="AF51" i="1"/>
  <c r="AN53" i="1" s="1"/>
  <c r="AF50" i="1"/>
  <c r="AN52" i="1" s="1"/>
  <c r="AF49" i="1"/>
  <c r="AN51" i="1" s="1"/>
  <c r="AF44" i="1"/>
  <c r="AN50" i="1" s="1"/>
  <c r="AF43" i="1"/>
  <c r="AN49" i="1" s="1"/>
  <c r="AF42" i="1"/>
  <c r="AN48" i="1" s="1"/>
  <c r="AF41" i="1"/>
  <c r="AN47" i="1" s="1"/>
  <c r="AF40" i="1"/>
  <c r="AN46" i="1" s="1"/>
  <c r="AF35" i="1"/>
  <c r="AN45" i="1" s="1"/>
  <c r="AF34" i="1"/>
  <c r="AN44" i="1" s="1"/>
  <c r="AF33" i="1"/>
  <c r="AN43" i="1" s="1"/>
  <c r="AF32" i="1"/>
  <c r="AN42" i="1" s="1"/>
  <c r="AF31" i="1"/>
  <c r="AN41" i="1" s="1"/>
  <c r="AF26" i="1"/>
  <c r="AN40" i="1" s="1"/>
  <c r="AF25" i="1"/>
  <c r="AN39" i="1" s="1"/>
  <c r="AF24" i="1"/>
  <c r="AN38" i="1" s="1"/>
  <c r="AF23" i="1"/>
  <c r="AN37" i="1" s="1"/>
  <c r="AF22" i="1"/>
  <c r="AN36" i="1" s="1"/>
  <c r="AF17" i="1"/>
  <c r="AN35" i="1" s="1"/>
  <c r="AF16" i="1"/>
  <c r="AN34" i="1" s="1"/>
  <c r="AF15" i="1"/>
  <c r="AN33" i="1" s="1"/>
  <c r="AF14" i="1"/>
  <c r="AN32" i="1" s="1"/>
  <c r="AF13" i="1"/>
  <c r="AN31" i="1" s="1"/>
  <c r="AF7" i="1"/>
  <c r="AN29" i="1" s="1"/>
  <c r="AF8" i="1"/>
  <c r="AN30" i="1" s="1"/>
  <c r="AF5" i="1"/>
  <c r="AN27" i="1" s="1"/>
  <c r="AF6" i="1"/>
  <c r="AN28" i="1" s="1"/>
  <c r="AF4" i="1"/>
  <c r="AN26" i="1" s="1"/>
  <c r="G6" i="2" l="1"/>
  <c r="G31" i="2"/>
  <c r="G18" i="2"/>
  <c r="G57" i="2"/>
  <c r="G71" i="2"/>
  <c r="G42" i="2"/>
  <c r="G34" i="2"/>
  <c r="G63" i="2"/>
  <c r="G64" i="2"/>
  <c r="G68" i="2"/>
  <c r="G47" i="2"/>
  <c r="G4" i="2"/>
  <c r="G44" i="2"/>
  <c r="G20" i="2"/>
  <c r="G32" i="2"/>
  <c r="G19" i="2"/>
  <c r="G9" i="2"/>
  <c r="G5" i="2"/>
  <c r="G8" i="2"/>
  <c r="G51" i="2"/>
  <c r="G13" i="2"/>
  <c r="AE153" i="1"/>
  <c r="AM20" i="1" s="1"/>
  <c r="F5" i="3" s="1"/>
  <c r="AB152" i="1"/>
  <c r="V152" i="1"/>
  <c r="O152" i="1"/>
  <c r="I152" i="1"/>
  <c r="AB151" i="1"/>
  <c r="V151" i="1"/>
  <c r="O151" i="1"/>
  <c r="I151" i="1"/>
  <c r="AB150" i="1"/>
  <c r="AL108" i="1" s="1"/>
  <c r="E51" i="2" s="1"/>
  <c r="V150" i="1"/>
  <c r="O150" i="1"/>
  <c r="I150" i="1"/>
  <c r="AB149" i="1"/>
  <c r="V149" i="1"/>
  <c r="O149" i="1"/>
  <c r="I149" i="1"/>
  <c r="AB148" i="1"/>
  <c r="V148" i="1"/>
  <c r="O148" i="1"/>
  <c r="I148" i="1"/>
  <c r="AE144" i="1"/>
  <c r="AM19" i="1" s="1"/>
  <c r="F4" i="3" s="1"/>
  <c r="AB143" i="1"/>
  <c r="V143" i="1"/>
  <c r="O143" i="1"/>
  <c r="I143" i="1"/>
  <c r="AB142" i="1"/>
  <c r="V142" i="1"/>
  <c r="O142" i="1"/>
  <c r="I142" i="1"/>
  <c r="P142" i="1" s="1"/>
  <c r="AB141" i="1"/>
  <c r="V141" i="1"/>
  <c r="O141" i="1"/>
  <c r="I141" i="1"/>
  <c r="AB140" i="1"/>
  <c r="V140" i="1"/>
  <c r="O140" i="1"/>
  <c r="I140" i="1"/>
  <c r="AB139" i="1"/>
  <c r="V139" i="1"/>
  <c r="O139" i="1"/>
  <c r="I139" i="1"/>
  <c r="AE135" i="1"/>
  <c r="AM18" i="1" s="1"/>
  <c r="F6" i="3" s="1"/>
  <c r="AB134" i="1"/>
  <c r="V134" i="1"/>
  <c r="O134" i="1"/>
  <c r="I134" i="1"/>
  <c r="AB133" i="1"/>
  <c r="V133" i="1"/>
  <c r="O133" i="1"/>
  <c r="I133" i="1"/>
  <c r="AB132" i="1"/>
  <c r="AL98" i="1" s="1"/>
  <c r="E67" i="2" s="1"/>
  <c r="V132" i="1"/>
  <c r="O132" i="1"/>
  <c r="I132" i="1"/>
  <c r="AB131" i="1"/>
  <c r="V131" i="1"/>
  <c r="O131" i="1"/>
  <c r="I131" i="1"/>
  <c r="AB130" i="1"/>
  <c r="V130" i="1"/>
  <c r="O130" i="1"/>
  <c r="I130" i="1"/>
  <c r="AE126" i="1"/>
  <c r="AM17" i="1" s="1"/>
  <c r="F7" i="3" s="1"/>
  <c r="AB125" i="1"/>
  <c r="V125" i="1"/>
  <c r="O125" i="1"/>
  <c r="I125" i="1"/>
  <c r="AB124" i="1"/>
  <c r="V124" i="1"/>
  <c r="O124" i="1"/>
  <c r="I124" i="1"/>
  <c r="AB123" i="1"/>
  <c r="V123" i="1"/>
  <c r="O123" i="1"/>
  <c r="I123" i="1"/>
  <c r="AB122" i="1"/>
  <c r="V122" i="1"/>
  <c r="O122" i="1"/>
  <c r="I122" i="1"/>
  <c r="AB121" i="1"/>
  <c r="V121" i="1"/>
  <c r="O121" i="1"/>
  <c r="I121" i="1"/>
  <c r="AE117" i="1"/>
  <c r="AM16" i="1" s="1"/>
  <c r="F10" i="3" s="1"/>
  <c r="AB116" i="1"/>
  <c r="V116" i="1"/>
  <c r="O116" i="1"/>
  <c r="I116" i="1"/>
  <c r="AB115" i="1"/>
  <c r="V115" i="1"/>
  <c r="O115" i="1"/>
  <c r="I115" i="1"/>
  <c r="AB114" i="1"/>
  <c r="V114" i="1"/>
  <c r="O114" i="1"/>
  <c r="I114" i="1"/>
  <c r="AB113" i="1"/>
  <c r="V113" i="1"/>
  <c r="O113" i="1"/>
  <c r="I113" i="1"/>
  <c r="AB112" i="1"/>
  <c r="V112" i="1"/>
  <c r="O112" i="1"/>
  <c r="I112" i="1"/>
  <c r="AJ110" i="1"/>
  <c r="C13" i="2" s="1"/>
  <c r="AI110" i="1"/>
  <c r="B13" i="2" s="1"/>
  <c r="G36" i="2"/>
  <c r="AJ109" i="1"/>
  <c r="C36" i="2" s="1"/>
  <c r="AI109" i="1"/>
  <c r="B36" i="2" s="1"/>
  <c r="AJ108" i="1"/>
  <c r="C51" i="2" s="1"/>
  <c r="AI108" i="1"/>
  <c r="B51" i="2" s="1"/>
  <c r="AE108" i="1"/>
  <c r="AM15" i="1" s="1"/>
  <c r="F18" i="3" s="1"/>
  <c r="AJ107" i="1"/>
  <c r="C8" i="2" s="1"/>
  <c r="AI107" i="1"/>
  <c r="B8" i="2" s="1"/>
  <c r="AB107" i="1"/>
  <c r="V107" i="1"/>
  <c r="O107" i="1"/>
  <c r="I107" i="1"/>
  <c r="G17" i="2"/>
  <c r="AJ106" i="1"/>
  <c r="C17" i="2" s="1"/>
  <c r="AI106" i="1"/>
  <c r="B17" i="2" s="1"/>
  <c r="AB106" i="1"/>
  <c r="V106" i="1"/>
  <c r="O106" i="1"/>
  <c r="I106" i="1"/>
  <c r="AJ105" i="1"/>
  <c r="C5" i="2" s="1"/>
  <c r="AI105" i="1"/>
  <c r="B5" i="2" s="1"/>
  <c r="AB105" i="1"/>
  <c r="V105" i="1"/>
  <c r="O105" i="1"/>
  <c r="I105" i="1"/>
  <c r="G26" i="2"/>
  <c r="AJ104" i="1"/>
  <c r="C26" i="2" s="1"/>
  <c r="AI104" i="1"/>
  <c r="B26" i="2" s="1"/>
  <c r="AB104" i="1"/>
  <c r="V104" i="1"/>
  <c r="O104" i="1"/>
  <c r="I104" i="1"/>
  <c r="AJ103" i="1"/>
  <c r="C9" i="2" s="1"/>
  <c r="AI103" i="1"/>
  <c r="B9" i="2" s="1"/>
  <c r="AB103" i="1"/>
  <c r="V103" i="1"/>
  <c r="O103" i="1"/>
  <c r="I103" i="1"/>
  <c r="G7" i="2"/>
  <c r="AJ102" i="1"/>
  <c r="C7" i="2" s="1"/>
  <c r="AI102" i="1"/>
  <c r="B7" i="2" s="1"/>
  <c r="AJ101" i="1"/>
  <c r="C19" i="2" s="1"/>
  <c r="AI101" i="1"/>
  <c r="B19" i="2" s="1"/>
  <c r="G27" i="2"/>
  <c r="AJ100" i="1"/>
  <c r="C27" i="2" s="1"/>
  <c r="AI100" i="1"/>
  <c r="B27" i="2" s="1"/>
  <c r="AJ99" i="1"/>
  <c r="C32" i="2" s="1"/>
  <c r="AI99" i="1"/>
  <c r="B32" i="2" s="1"/>
  <c r="AE99" i="1"/>
  <c r="AM14" i="1" s="1"/>
  <c r="F12" i="3" s="1"/>
  <c r="G67" i="2"/>
  <c r="AJ98" i="1"/>
  <c r="C67" i="2" s="1"/>
  <c r="AI98" i="1"/>
  <c r="B67" i="2" s="1"/>
  <c r="AB98" i="1"/>
  <c r="V98" i="1"/>
  <c r="O98" i="1"/>
  <c r="I98" i="1"/>
  <c r="AJ97" i="1"/>
  <c r="C20" i="2" s="1"/>
  <c r="AI97" i="1"/>
  <c r="B20" i="2" s="1"/>
  <c r="AB97" i="1"/>
  <c r="V97" i="1"/>
  <c r="O97" i="1"/>
  <c r="I97" i="1"/>
  <c r="G10" i="2"/>
  <c r="AJ96" i="1"/>
  <c r="C10" i="2" s="1"/>
  <c r="AI96" i="1"/>
  <c r="B10" i="2" s="1"/>
  <c r="AB96" i="1"/>
  <c r="V96" i="1"/>
  <c r="O96" i="1"/>
  <c r="I96" i="1"/>
  <c r="G35" i="2"/>
  <c r="AJ95" i="1"/>
  <c r="C35" i="2" s="1"/>
  <c r="AI95" i="1"/>
  <c r="B35" i="2" s="1"/>
  <c r="AB95" i="1"/>
  <c r="V95" i="1"/>
  <c r="O95" i="1"/>
  <c r="I95" i="1"/>
  <c r="G14" i="2"/>
  <c r="AJ94" i="1"/>
  <c r="C14" i="2" s="1"/>
  <c r="AI94" i="1"/>
  <c r="B14" i="2" s="1"/>
  <c r="AB94" i="1"/>
  <c r="V94" i="1"/>
  <c r="O94" i="1"/>
  <c r="I94" i="1"/>
  <c r="AJ93" i="1"/>
  <c r="C44" i="2" s="1"/>
  <c r="AI93" i="1"/>
  <c r="B44" i="2" s="1"/>
  <c r="G23" i="2"/>
  <c r="AJ92" i="1"/>
  <c r="C23" i="2" s="1"/>
  <c r="AI92" i="1"/>
  <c r="B23" i="2" s="1"/>
  <c r="G39" i="2"/>
  <c r="AJ91" i="1"/>
  <c r="C39" i="2" s="1"/>
  <c r="AI91" i="1"/>
  <c r="B39" i="2" s="1"/>
  <c r="G48" i="2"/>
  <c r="AJ90" i="1"/>
  <c r="C48" i="2" s="1"/>
  <c r="AI90" i="1"/>
  <c r="B48" i="2" s="1"/>
  <c r="AE90" i="1"/>
  <c r="AM13" i="1" s="1"/>
  <c r="F13" i="3" s="1"/>
  <c r="AJ89" i="1"/>
  <c r="C4" i="2" s="1"/>
  <c r="AI89" i="1"/>
  <c r="B4" i="2" s="1"/>
  <c r="AB89" i="1"/>
  <c r="V89" i="1"/>
  <c r="O89" i="1"/>
  <c r="I89" i="1"/>
  <c r="G29" i="2"/>
  <c r="AJ88" i="1"/>
  <c r="C29" i="2" s="1"/>
  <c r="AI88" i="1"/>
  <c r="B29" i="2" s="1"/>
  <c r="AB88" i="1"/>
  <c r="V88" i="1"/>
  <c r="O88" i="1"/>
  <c r="I88" i="1"/>
  <c r="AJ87" i="1"/>
  <c r="C47" i="2" s="1"/>
  <c r="AI87" i="1"/>
  <c r="B47" i="2" s="1"/>
  <c r="AB87" i="1"/>
  <c r="V87" i="1"/>
  <c r="O87" i="1"/>
  <c r="I87" i="1"/>
  <c r="G70" i="2"/>
  <c r="AJ86" i="1"/>
  <c r="C70" i="2" s="1"/>
  <c r="AI86" i="1"/>
  <c r="B70" i="2" s="1"/>
  <c r="AB86" i="1"/>
  <c r="AL72" i="1" s="1"/>
  <c r="E21" i="2" s="1"/>
  <c r="V86" i="1"/>
  <c r="O86" i="1"/>
  <c r="I86" i="1"/>
  <c r="AJ85" i="1"/>
  <c r="C68" i="2" s="1"/>
  <c r="AI85" i="1"/>
  <c r="B68" i="2" s="1"/>
  <c r="AB85" i="1"/>
  <c r="V85" i="1"/>
  <c r="O85" i="1"/>
  <c r="I85" i="1"/>
  <c r="G46" i="2"/>
  <c r="AJ84" i="1"/>
  <c r="C46" i="2" s="1"/>
  <c r="AI84" i="1"/>
  <c r="B46" i="2" s="1"/>
  <c r="AJ83" i="1"/>
  <c r="C64" i="2" s="1"/>
  <c r="AI83" i="1"/>
  <c r="B64" i="2" s="1"/>
  <c r="G58" i="2"/>
  <c r="AJ82" i="1"/>
  <c r="C58" i="2" s="1"/>
  <c r="AI82" i="1"/>
  <c r="B58" i="2" s="1"/>
  <c r="AJ81" i="1"/>
  <c r="C63" i="2" s="1"/>
  <c r="AI81" i="1"/>
  <c r="B63" i="2" s="1"/>
  <c r="AE81" i="1"/>
  <c r="AM12" i="1" s="1"/>
  <c r="F11" i="3" s="1"/>
  <c r="AL80" i="1"/>
  <c r="E86" i="2" s="1"/>
  <c r="AJ80" i="1"/>
  <c r="C86" i="2" s="1"/>
  <c r="AI80" i="1"/>
  <c r="AB80" i="1"/>
  <c r="V80" i="1"/>
  <c r="O80" i="1"/>
  <c r="I80" i="1"/>
  <c r="G43" i="2"/>
  <c r="AJ79" i="1"/>
  <c r="C43" i="2" s="1"/>
  <c r="AI79" i="1"/>
  <c r="B43" i="2" s="1"/>
  <c r="AB79" i="1"/>
  <c r="V79" i="1"/>
  <c r="O79" i="1"/>
  <c r="I79" i="1"/>
  <c r="G66" i="2"/>
  <c r="AJ78" i="1"/>
  <c r="C66" i="2" s="1"/>
  <c r="AI78" i="1"/>
  <c r="B66" i="2" s="1"/>
  <c r="AB78" i="1"/>
  <c r="V78" i="1"/>
  <c r="O78" i="1"/>
  <c r="I78" i="1"/>
  <c r="AJ77" i="1"/>
  <c r="C34" i="2" s="1"/>
  <c r="AI77" i="1"/>
  <c r="B34" i="2" s="1"/>
  <c r="AB77" i="1"/>
  <c r="V77" i="1"/>
  <c r="O77" i="1"/>
  <c r="I77" i="1"/>
  <c r="G22" i="2"/>
  <c r="AJ76" i="1"/>
  <c r="C22" i="2" s="1"/>
  <c r="AI76" i="1"/>
  <c r="B22" i="2" s="1"/>
  <c r="AB76" i="1"/>
  <c r="V76" i="1"/>
  <c r="O76" i="1"/>
  <c r="I76" i="1"/>
  <c r="G60" i="2"/>
  <c r="AJ75" i="1"/>
  <c r="C60" i="2" s="1"/>
  <c r="AI75" i="1"/>
  <c r="B60" i="2" s="1"/>
  <c r="G40" i="2"/>
  <c r="AJ74" i="1"/>
  <c r="C40" i="2" s="1"/>
  <c r="AI74" i="1"/>
  <c r="B40" i="2" s="1"/>
  <c r="AJ73" i="1"/>
  <c r="C42" i="2" s="1"/>
  <c r="AI73" i="1"/>
  <c r="B42" i="2" s="1"/>
  <c r="G21" i="2"/>
  <c r="AJ72" i="1"/>
  <c r="C21" i="2" s="1"/>
  <c r="AI72" i="1"/>
  <c r="B21" i="2" s="1"/>
  <c r="AE72" i="1"/>
  <c r="AJ71" i="1"/>
  <c r="C71" i="2" s="1"/>
  <c r="AI71" i="1"/>
  <c r="B71" i="2" s="1"/>
  <c r="AB71" i="1"/>
  <c r="V71" i="1"/>
  <c r="O71" i="1"/>
  <c r="I71" i="1"/>
  <c r="G33" i="2"/>
  <c r="AJ70" i="1"/>
  <c r="C33" i="2" s="1"/>
  <c r="AI70" i="1"/>
  <c r="B33" i="2" s="1"/>
  <c r="AB70" i="1"/>
  <c r="V70" i="1"/>
  <c r="O70" i="1"/>
  <c r="I70" i="1"/>
  <c r="AJ69" i="1"/>
  <c r="C57" i="2" s="1"/>
  <c r="AI69" i="1"/>
  <c r="B57" i="2" s="1"/>
  <c r="AB69" i="1"/>
  <c r="V69" i="1"/>
  <c r="O69" i="1"/>
  <c r="I69" i="1"/>
  <c r="G41" i="2"/>
  <c r="AJ68" i="1"/>
  <c r="C41" i="2" s="1"/>
  <c r="AI68" i="1"/>
  <c r="B41" i="2" s="1"/>
  <c r="AB68" i="1"/>
  <c r="V68" i="1"/>
  <c r="O68" i="1"/>
  <c r="I68" i="1"/>
  <c r="AJ67" i="1"/>
  <c r="C18" i="2" s="1"/>
  <c r="AI67" i="1"/>
  <c r="B18" i="2" s="1"/>
  <c r="AB67" i="1"/>
  <c r="V67" i="1"/>
  <c r="O67" i="1"/>
  <c r="I67" i="1"/>
  <c r="G83" i="2"/>
  <c r="AJ66" i="1"/>
  <c r="C83" i="2" s="1"/>
  <c r="AI66" i="1"/>
  <c r="B83" i="2" s="1"/>
  <c r="AJ65" i="1"/>
  <c r="C85" i="2" s="1"/>
  <c r="AI65" i="1"/>
  <c r="G30" i="2"/>
  <c r="AJ64" i="1"/>
  <c r="C30" i="2" s="1"/>
  <c r="AI64" i="1"/>
  <c r="B30" i="2" s="1"/>
  <c r="AJ63" i="1"/>
  <c r="C31" i="2" s="1"/>
  <c r="AI63" i="1"/>
  <c r="B31" i="2" s="1"/>
  <c r="AE63" i="1"/>
  <c r="AM10" i="1" s="1"/>
  <c r="F16" i="3" s="1"/>
  <c r="G28" i="2"/>
  <c r="AJ62" i="1"/>
  <c r="C28" i="2" s="1"/>
  <c r="AI62" i="1"/>
  <c r="B28" i="2" s="1"/>
  <c r="AB62" i="1"/>
  <c r="V62" i="1"/>
  <c r="O62" i="1"/>
  <c r="I62" i="1"/>
  <c r="G24" i="2"/>
  <c r="AJ61" i="1"/>
  <c r="C24" i="2" s="1"/>
  <c r="AI61" i="1"/>
  <c r="B24" i="2" s="1"/>
  <c r="AB61" i="1"/>
  <c r="V61" i="1"/>
  <c r="O61" i="1"/>
  <c r="I61" i="1"/>
  <c r="G76" i="2"/>
  <c r="AJ60" i="1"/>
  <c r="C76" i="2" s="1"/>
  <c r="AI60" i="1"/>
  <c r="B76" i="2" s="1"/>
  <c r="AB60" i="1"/>
  <c r="V60" i="1"/>
  <c r="O60" i="1"/>
  <c r="I60" i="1"/>
  <c r="G45" i="2"/>
  <c r="AJ59" i="1"/>
  <c r="C45" i="2" s="1"/>
  <c r="AI59" i="1"/>
  <c r="B45" i="2" s="1"/>
  <c r="AB59" i="1"/>
  <c r="V59" i="1"/>
  <c r="O59" i="1"/>
  <c r="I59" i="1"/>
  <c r="G77" i="2"/>
  <c r="AJ58" i="1"/>
  <c r="C77" i="2" s="1"/>
  <c r="AI58" i="1"/>
  <c r="B77" i="2" s="1"/>
  <c r="AB58" i="1"/>
  <c r="V58" i="1"/>
  <c r="O58" i="1"/>
  <c r="I58" i="1"/>
  <c r="G52" i="2"/>
  <c r="AJ57" i="1"/>
  <c r="C52" i="2" s="1"/>
  <c r="AI57" i="1"/>
  <c r="B52" i="2" s="1"/>
  <c r="G25" i="2"/>
  <c r="AJ56" i="1"/>
  <c r="C25" i="2" s="1"/>
  <c r="AI56" i="1"/>
  <c r="B25" i="2" s="1"/>
  <c r="AJ55" i="1"/>
  <c r="C88" i="2" s="1"/>
  <c r="AI55" i="1"/>
  <c r="G56" i="2"/>
  <c r="AJ54" i="1"/>
  <c r="C56" i="2" s="1"/>
  <c r="AI54" i="1"/>
  <c r="B56" i="2" s="1"/>
  <c r="AE54" i="1"/>
  <c r="G53" i="2"/>
  <c r="AJ53" i="1"/>
  <c r="C53" i="2" s="1"/>
  <c r="AI53" i="1"/>
  <c r="B53" i="2" s="1"/>
  <c r="AB53" i="1"/>
  <c r="V53" i="1"/>
  <c r="O53" i="1"/>
  <c r="I53" i="1"/>
  <c r="G15" i="2"/>
  <c r="AJ52" i="1"/>
  <c r="C15" i="2" s="1"/>
  <c r="AI52" i="1"/>
  <c r="B15" i="2" s="1"/>
  <c r="AB52" i="1"/>
  <c r="V52" i="1"/>
  <c r="O52" i="1"/>
  <c r="I52" i="1"/>
  <c r="G69" i="2"/>
  <c r="AJ51" i="1"/>
  <c r="C69" i="2" s="1"/>
  <c r="AI51" i="1"/>
  <c r="B69" i="2" s="1"/>
  <c r="AB51" i="1"/>
  <c r="V51" i="1"/>
  <c r="O51" i="1"/>
  <c r="I51" i="1"/>
  <c r="G79" i="2"/>
  <c r="AJ50" i="1"/>
  <c r="C79" i="2" s="1"/>
  <c r="AI50" i="1"/>
  <c r="B79" i="2" s="1"/>
  <c r="AB50" i="1"/>
  <c r="V50" i="1"/>
  <c r="O50" i="1"/>
  <c r="I50" i="1"/>
  <c r="G82" i="2"/>
  <c r="AJ49" i="1"/>
  <c r="C82" i="2" s="1"/>
  <c r="AI49" i="1"/>
  <c r="B82" i="2" s="1"/>
  <c r="AB49" i="1"/>
  <c r="V49" i="1"/>
  <c r="O49" i="1"/>
  <c r="I49" i="1"/>
  <c r="G78" i="2"/>
  <c r="AJ48" i="1"/>
  <c r="C78" i="2" s="1"/>
  <c r="AI48" i="1"/>
  <c r="B78" i="2" s="1"/>
  <c r="G80" i="2"/>
  <c r="AJ47" i="1"/>
  <c r="C80" i="2" s="1"/>
  <c r="AI47" i="1"/>
  <c r="B80" i="2" s="1"/>
  <c r="G49" i="2"/>
  <c r="AJ46" i="1"/>
  <c r="C49" i="2" s="1"/>
  <c r="AI46" i="1"/>
  <c r="B49" i="2" s="1"/>
  <c r="G62" i="2"/>
  <c r="AJ45" i="1"/>
  <c r="C62" i="2" s="1"/>
  <c r="AI45" i="1"/>
  <c r="B62" i="2" s="1"/>
  <c r="AE45" i="1"/>
  <c r="AM8" i="1" s="1"/>
  <c r="F20" i="3" s="1"/>
  <c r="AJ44" i="1"/>
  <c r="C6" i="2" s="1"/>
  <c r="AI44" i="1"/>
  <c r="B6" i="2" s="1"/>
  <c r="AB44" i="1"/>
  <c r="V44" i="1"/>
  <c r="O44" i="1"/>
  <c r="I44" i="1"/>
  <c r="G38" i="2"/>
  <c r="AJ43" i="1"/>
  <c r="C38" i="2" s="1"/>
  <c r="AI43" i="1"/>
  <c r="B38" i="2" s="1"/>
  <c r="AB43" i="1"/>
  <c r="V43" i="1"/>
  <c r="O43" i="1"/>
  <c r="I43" i="1"/>
  <c r="G55" i="2"/>
  <c r="AJ42" i="1"/>
  <c r="C55" i="2" s="1"/>
  <c r="AI42" i="1"/>
  <c r="B55" i="2" s="1"/>
  <c r="AB42" i="1"/>
  <c r="V42" i="1"/>
  <c r="O42" i="1"/>
  <c r="I42" i="1"/>
  <c r="G16" i="2"/>
  <c r="AJ41" i="1"/>
  <c r="C16" i="2" s="1"/>
  <c r="AI41" i="1"/>
  <c r="B16" i="2" s="1"/>
  <c r="AB41" i="1"/>
  <c r="V41" i="1"/>
  <c r="O41" i="1"/>
  <c r="I41" i="1"/>
  <c r="G50" i="2"/>
  <c r="AJ40" i="1"/>
  <c r="C50" i="2" s="1"/>
  <c r="AI40" i="1"/>
  <c r="B50" i="2" s="1"/>
  <c r="AB40" i="1"/>
  <c r="V40" i="1"/>
  <c r="O40" i="1"/>
  <c r="I40" i="1"/>
  <c r="G65" i="2"/>
  <c r="AJ39" i="1"/>
  <c r="C65" i="2" s="1"/>
  <c r="AI39" i="1"/>
  <c r="B65" i="2" s="1"/>
  <c r="G74" i="2"/>
  <c r="AJ38" i="1"/>
  <c r="C74" i="2" s="1"/>
  <c r="AI38" i="1"/>
  <c r="B74" i="2" s="1"/>
  <c r="G54" i="2"/>
  <c r="AJ37" i="1"/>
  <c r="C54" i="2" s="1"/>
  <c r="AI37" i="1"/>
  <c r="B54" i="2" s="1"/>
  <c r="G75" i="2"/>
  <c r="AJ36" i="1"/>
  <c r="C75" i="2" s="1"/>
  <c r="AI36" i="1"/>
  <c r="B75" i="2" s="1"/>
  <c r="AE36" i="1"/>
  <c r="AM7" i="1" s="1"/>
  <c r="F9" i="3" s="1"/>
  <c r="AJ35" i="1"/>
  <c r="C87" i="2" s="1"/>
  <c r="AI35" i="1"/>
  <c r="AB35" i="1"/>
  <c r="V35" i="1"/>
  <c r="O35" i="1"/>
  <c r="I35" i="1"/>
  <c r="G37" i="2"/>
  <c r="AJ34" i="1"/>
  <c r="C37" i="2" s="1"/>
  <c r="AI34" i="1"/>
  <c r="B37" i="2" s="1"/>
  <c r="AB34" i="1"/>
  <c r="V34" i="1"/>
  <c r="AL44" i="1" s="1"/>
  <c r="E6" i="2" s="1"/>
  <c r="O34" i="1"/>
  <c r="I34" i="1"/>
  <c r="G61" i="2"/>
  <c r="AJ33" i="1"/>
  <c r="C61" i="2" s="1"/>
  <c r="AI33" i="1"/>
  <c r="B61" i="2" s="1"/>
  <c r="AB33" i="1"/>
  <c r="V33" i="1"/>
  <c r="O33" i="1"/>
  <c r="I33" i="1"/>
  <c r="G73" i="2"/>
  <c r="AJ32" i="1"/>
  <c r="C73" i="2" s="1"/>
  <c r="AI32" i="1"/>
  <c r="B73" i="2" s="1"/>
  <c r="AB32" i="1"/>
  <c r="V32" i="1"/>
  <c r="O32" i="1"/>
  <c r="I32" i="1"/>
  <c r="G59" i="2"/>
  <c r="AJ31" i="1"/>
  <c r="C59" i="2" s="1"/>
  <c r="AI31" i="1"/>
  <c r="B59" i="2" s="1"/>
  <c r="AB31" i="1"/>
  <c r="V31" i="1"/>
  <c r="O31" i="1"/>
  <c r="I31" i="1"/>
  <c r="G84" i="2"/>
  <c r="AJ30" i="1"/>
  <c r="C84" i="2" s="1"/>
  <c r="AI30" i="1"/>
  <c r="B84" i="2" s="1"/>
  <c r="G81" i="2"/>
  <c r="AJ29" i="1"/>
  <c r="C81" i="2" s="1"/>
  <c r="AI29" i="1"/>
  <c r="B81" i="2" s="1"/>
  <c r="G11" i="2"/>
  <c r="AJ28" i="1"/>
  <c r="C11" i="2" s="1"/>
  <c r="AI28" i="1"/>
  <c r="B11" i="2" s="1"/>
  <c r="G12" i="2"/>
  <c r="AJ27" i="1"/>
  <c r="C12" i="2" s="1"/>
  <c r="AI27" i="1"/>
  <c r="B12" i="2" s="1"/>
  <c r="AE27" i="1"/>
  <c r="AM6" i="1" s="1"/>
  <c r="F19" i="3" s="1"/>
  <c r="G72" i="2"/>
  <c r="AJ26" i="1"/>
  <c r="C72" i="2" s="1"/>
  <c r="AI26" i="1"/>
  <c r="B72" i="2" s="1"/>
  <c r="AB26" i="1"/>
  <c r="V26" i="1"/>
  <c r="O26" i="1"/>
  <c r="I26" i="1"/>
  <c r="AB25" i="1"/>
  <c r="V25" i="1"/>
  <c r="O25" i="1"/>
  <c r="I25" i="1"/>
  <c r="AB24" i="1"/>
  <c r="V24" i="1"/>
  <c r="O24" i="1"/>
  <c r="I24" i="1"/>
  <c r="AB23" i="1"/>
  <c r="V23" i="1"/>
  <c r="O23" i="1"/>
  <c r="I23" i="1"/>
  <c r="AB22" i="1"/>
  <c r="V22" i="1"/>
  <c r="O22" i="1"/>
  <c r="I22" i="1"/>
  <c r="AI20" i="1"/>
  <c r="B5" i="3" s="1"/>
  <c r="AI19" i="1"/>
  <c r="B4" i="3" s="1"/>
  <c r="AI18" i="1"/>
  <c r="B6" i="3" s="1"/>
  <c r="AE18" i="1"/>
  <c r="AM5" i="1" s="1"/>
  <c r="F17" i="3" s="1"/>
  <c r="AI17" i="1"/>
  <c r="B7" i="3" s="1"/>
  <c r="AB17" i="1"/>
  <c r="V17" i="1"/>
  <c r="O17" i="1"/>
  <c r="I17" i="1"/>
  <c r="AI16" i="1"/>
  <c r="B10" i="3" s="1"/>
  <c r="AB16" i="1"/>
  <c r="V16" i="1"/>
  <c r="O16" i="1"/>
  <c r="I16" i="1"/>
  <c r="AI15" i="1"/>
  <c r="B18" i="3" s="1"/>
  <c r="AB15" i="1"/>
  <c r="V15" i="1"/>
  <c r="AC15" i="1" s="1"/>
  <c r="O15" i="1"/>
  <c r="I15" i="1"/>
  <c r="AI14" i="1"/>
  <c r="B12" i="3" s="1"/>
  <c r="AB14" i="1"/>
  <c r="V14" i="1"/>
  <c r="O14" i="1"/>
  <c r="I14" i="1"/>
  <c r="AI13" i="1"/>
  <c r="B13" i="3" s="1"/>
  <c r="AB13" i="1"/>
  <c r="V13" i="1"/>
  <c r="O13" i="1"/>
  <c r="I13" i="1"/>
  <c r="AI12" i="1"/>
  <c r="B11" i="3" s="1"/>
  <c r="AM11" i="1"/>
  <c r="F8" i="3" s="1"/>
  <c r="AI11" i="1"/>
  <c r="B8" i="3" s="1"/>
  <c r="AI10" i="1"/>
  <c r="B16" i="3" s="1"/>
  <c r="AM9" i="1"/>
  <c r="F15" i="3" s="1"/>
  <c r="AI9" i="1"/>
  <c r="B15" i="3" s="1"/>
  <c r="AE9" i="1"/>
  <c r="AI8" i="1"/>
  <c r="B20" i="3" s="1"/>
  <c r="AB8" i="1"/>
  <c r="V8" i="1"/>
  <c r="AC8" i="1" s="1"/>
  <c r="O8" i="1"/>
  <c r="I8" i="1"/>
  <c r="AI7" i="1"/>
  <c r="B9" i="3" s="1"/>
  <c r="AB7" i="1"/>
  <c r="V7" i="1"/>
  <c r="O7" i="1"/>
  <c r="I7" i="1"/>
  <c r="AI6" i="1"/>
  <c r="B19" i="3" s="1"/>
  <c r="AB6" i="1"/>
  <c r="V6" i="1"/>
  <c r="O6" i="1"/>
  <c r="I6" i="1"/>
  <c r="AI5" i="1"/>
  <c r="B17" i="3" s="1"/>
  <c r="AB5" i="1"/>
  <c r="V5" i="1"/>
  <c r="O5" i="1"/>
  <c r="I5" i="1"/>
  <c r="AI4" i="1"/>
  <c r="B14" i="3" s="1"/>
  <c r="AB4" i="1"/>
  <c r="V4" i="1"/>
  <c r="O4" i="1"/>
  <c r="I4" i="1"/>
  <c r="P76" i="1" l="1"/>
  <c r="AC17" i="1"/>
  <c r="AD41" i="1"/>
  <c r="AC98" i="1"/>
  <c r="AD17" i="1"/>
  <c r="P17" i="1"/>
  <c r="AD98" i="1"/>
  <c r="P98" i="1"/>
  <c r="P5" i="1"/>
  <c r="AL56" i="1"/>
  <c r="E25" i="2" s="1"/>
  <c r="AL60" i="1"/>
  <c r="E76" i="2" s="1"/>
  <c r="AK65" i="1"/>
  <c r="D85" i="2" s="1"/>
  <c r="AL65" i="1"/>
  <c r="E85" i="2" s="1"/>
  <c r="AK73" i="1"/>
  <c r="D42" i="2" s="1"/>
  <c r="AK79" i="1"/>
  <c r="AL91" i="1"/>
  <c r="E39" i="2" s="1"/>
  <c r="AK92" i="1"/>
  <c r="AL92" i="1"/>
  <c r="E23" i="2" s="1"/>
  <c r="AL102" i="1"/>
  <c r="E7" i="2" s="1"/>
  <c r="AL105" i="1"/>
  <c r="E5" i="2" s="1"/>
  <c r="AC149" i="1"/>
  <c r="AC150" i="1"/>
  <c r="AC152" i="1"/>
  <c r="AC151" i="1"/>
  <c r="AK109" i="1"/>
  <c r="AD151" i="1"/>
  <c r="P151" i="1"/>
  <c r="AD148" i="1"/>
  <c r="AC133" i="1"/>
  <c r="AC132" i="1"/>
  <c r="AD131" i="1"/>
  <c r="AC130" i="1"/>
  <c r="AC142" i="1"/>
  <c r="AL104" i="1"/>
  <c r="E26" i="2" s="1"/>
  <c r="AL101" i="1"/>
  <c r="E19" i="2" s="1"/>
  <c r="AK105" i="1"/>
  <c r="D5" i="2" s="1"/>
  <c r="AK104" i="1"/>
  <c r="D26" i="2" s="1"/>
  <c r="AL103" i="1"/>
  <c r="E9" i="2" s="1"/>
  <c r="AK103" i="1"/>
  <c r="D9" i="2" s="1"/>
  <c r="AK102" i="1"/>
  <c r="AK101" i="1"/>
  <c r="AD134" i="1"/>
  <c r="AD133" i="1"/>
  <c r="P133" i="1"/>
  <c r="P130" i="1"/>
  <c r="AC116" i="1"/>
  <c r="AL90" i="1"/>
  <c r="E48" i="2" s="1"/>
  <c r="AL89" i="1"/>
  <c r="E4" i="2" s="1"/>
  <c r="AC115" i="1"/>
  <c r="AC113" i="1"/>
  <c r="AL95" i="1"/>
  <c r="E35" i="2" s="1"/>
  <c r="AL94" i="1"/>
  <c r="E14" i="2" s="1"/>
  <c r="AL93" i="1"/>
  <c r="E44" i="2" s="1"/>
  <c r="AK95" i="1"/>
  <c r="AK94" i="1"/>
  <c r="D14" i="2" s="1"/>
  <c r="AK93" i="1"/>
  <c r="AM93" i="1" s="1"/>
  <c r="F44" i="2" s="1"/>
  <c r="AK91" i="1"/>
  <c r="P116" i="1"/>
  <c r="AD115" i="1"/>
  <c r="P115" i="1"/>
  <c r="AD114" i="1"/>
  <c r="AC107" i="1"/>
  <c r="AL85" i="1"/>
  <c r="E68" i="2" s="1"/>
  <c r="AL81" i="1"/>
  <c r="E63" i="2" s="1"/>
  <c r="AK78" i="1"/>
  <c r="D66" i="2" s="1"/>
  <c r="AK77" i="1"/>
  <c r="D34" i="2" s="1"/>
  <c r="AK76" i="1"/>
  <c r="AL78" i="1"/>
  <c r="E66" i="2" s="1"/>
  <c r="AL76" i="1"/>
  <c r="E22" i="2" s="1"/>
  <c r="P107" i="1"/>
  <c r="AK85" i="1"/>
  <c r="D68" i="2" s="1"/>
  <c r="AD106" i="1"/>
  <c r="AK82" i="1"/>
  <c r="AK81" i="1"/>
  <c r="D63" i="2" s="1"/>
  <c r="AC79" i="1"/>
  <c r="AC77" i="1"/>
  <c r="AL66" i="1"/>
  <c r="E83" i="2" s="1"/>
  <c r="AK75" i="1"/>
  <c r="AM75" i="1" s="1"/>
  <c r="F60" i="2" s="1"/>
  <c r="AL75" i="1"/>
  <c r="E60" i="2" s="1"/>
  <c r="AC88" i="1"/>
  <c r="AC87" i="1"/>
  <c r="AL71" i="1"/>
  <c r="E71" i="2" s="1"/>
  <c r="P87" i="1"/>
  <c r="AD87" i="1"/>
  <c r="AK71" i="1"/>
  <c r="D71" i="2" s="1"/>
  <c r="P80" i="1"/>
  <c r="AK69" i="1"/>
  <c r="AK68" i="1"/>
  <c r="P77" i="1"/>
  <c r="AD77" i="1"/>
  <c r="AK66" i="1"/>
  <c r="AC60" i="1"/>
  <c r="AL58" i="1"/>
  <c r="E77" i="2" s="1"/>
  <c r="AL63" i="1"/>
  <c r="E31" i="2" s="1"/>
  <c r="AL62" i="1"/>
  <c r="E28" i="2" s="1"/>
  <c r="AC67" i="1"/>
  <c r="AL61" i="1"/>
  <c r="E24" i="2" s="1"/>
  <c r="AK64" i="1"/>
  <c r="D30" i="2" s="1"/>
  <c r="AK63" i="1"/>
  <c r="D31" i="2" s="1"/>
  <c r="P67" i="1"/>
  <c r="AD67" i="1"/>
  <c r="AK61" i="1"/>
  <c r="D24" i="2" s="1"/>
  <c r="AK59" i="1"/>
  <c r="AD60" i="1"/>
  <c r="P60" i="1"/>
  <c r="AK57" i="1"/>
  <c r="D52" i="2" s="1"/>
  <c r="AC42" i="1"/>
  <c r="AD42" i="1"/>
  <c r="P42" i="1"/>
  <c r="AL42" i="1"/>
  <c r="E55" i="2" s="1"/>
  <c r="AD34" i="1"/>
  <c r="AK42" i="1"/>
  <c r="D55" i="2" s="1"/>
  <c r="AL110" i="1"/>
  <c r="E13" i="2" s="1"/>
  <c r="AL96" i="1"/>
  <c r="E10" i="2" s="1"/>
  <c r="AK97" i="1"/>
  <c r="D20" i="2" s="1"/>
  <c r="AK84" i="1"/>
  <c r="D46" i="2" s="1"/>
  <c r="AD95" i="1"/>
  <c r="AC96" i="1"/>
  <c r="AD97" i="1"/>
  <c r="AK80" i="1"/>
  <c r="AM80" i="1" s="1"/>
  <c r="F86" i="2" s="1"/>
  <c r="AK83" i="1"/>
  <c r="AL83" i="1"/>
  <c r="E64" i="2" s="1"/>
  <c r="AC68" i="1"/>
  <c r="AD70" i="1"/>
  <c r="AK70" i="1"/>
  <c r="D33" i="2" s="1"/>
  <c r="AC71" i="1"/>
  <c r="AL74" i="1"/>
  <c r="E40" i="2" s="1"/>
  <c r="AL67" i="1"/>
  <c r="E18" i="2" s="1"/>
  <c r="AL68" i="1"/>
  <c r="E41" i="2" s="1"/>
  <c r="AL70" i="1"/>
  <c r="E33" i="2" s="1"/>
  <c r="AC85" i="1"/>
  <c r="AC86" i="1"/>
  <c r="AL73" i="1"/>
  <c r="E42" i="2" s="1"/>
  <c r="AK47" i="1"/>
  <c r="D80" i="2" s="1"/>
  <c r="AL47" i="1"/>
  <c r="E80" i="2" s="1"/>
  <c r="AK49" i="1"/>
  <c r="D82" i="2" s="1"/>
  <c r="AD61" i="1"/>
  <c r="AC62" i="1"/>
  <c r="AL49" i="1"/>
  <c r="E82" i="2" s="1"/>
  <c r="AC43" i="1"/>
  <c r="AD59" i="1"/>
  <c r="P59" i="1"/>
  <c r="AD50" i="1"/>
  <c r="AL52" i="1"/>
  <c r="E15" i="2" s="1"/>
  <c r="AK54" i="1"/>
  <c r="AL54" i="1"/>
  <c r="E56" i="2" s="1"/>
  <c r="AK56" i="1"/>
  <c r="AK58" i="1"/>
  <c r="AK60" i="1"/>
  <c r="P8" i="1"/>
  <c r="AC5" i="1"/>
  <c r="P7" i="1"/>
  <c r="AM4" i="1"/>
  <c r="F14" i="3" s="1"/>
  <c r="AD5" i="1"/>
  <c r="AD6" i="1"/>
  <c r="AL28" i="1"/>
  <c r="E11" i="2" s="1"/>
  <c r="AK30" i="1"/>
  <c r="D84" i="2" s="1"/>
  <c r="AL30" i="1"/>
  <c r="E84" i="2" s="1"/>
  <c r="AD7" i="1"/>
  <c r="AL29" i="1"/>
  <c r="E81" i="2" s="1"/>
  <c r="D7" i="2"/>
  <c r="AC59" i="1"/>
  <c r="AL57" i="1"/>
  <c r="E52" i="2" s="1"/>
  <c r="D45" i="2"/>
  <c r="AC61" i="1"/>
  <c r="AL59" i="1"/>
  <c r="E45" i="2" s="1"/>
  <c r="AM73" i="1"/>
  <c r="F42" i="2" s="1"/>
  <c r="AK67" i="1"/>
  <c r="D57" i="2"/>
  <c r="D43" i="2"/>
  <c r="D39" i="2"/>
  <c r="D44" i="2"/>
  <c r="AC95" i="1"/>
  <c r="AL77" i="1"/>
  <c r="E34" i="2" s="1"/>
  <c r="AC97" i="1"/>
  <c r="AL79" i="1"/>
  <c r="E43" i="2" s="1"/>
  <c r="D64" i="2"/>
  <c r="D36" i="2"/>
  <c r="AC112" i="1"/>
  <c r="AL86" i="1"/>
  <c r="E70" i="2" s="1"/>
  <c r="AD113" i="1"/>
  <c r="AK87" i="1"/>
  <c r="AC114" i="1"/>
  <c r="AL88" i="1"/>
  <c r="E29" i="2" s="1"/>
  <c r="AK89" i="1"/>
  <c r="AD116" i="1"/>
  <c r="AK90" i="1"/>
  <c r="D23" i="2"/>
  <c r="AD130" i="1"/>
  <c r="AK96" i="1"/>
  <c r="AC131" i="1"/>
  <c r="AL97" i="1"/>
  <c r="E20" i="2" s="1"/>
  <c r="AK98" i="1"/>
  <c r="AK99" i="1"/>
  <c r="AC134" i="1"/>
  <c r="AL100" i="1"/>
  <c r="E27" i="2" s="1"/>
  <c r="D19" i="2"/>
  <c r="AC148" i="1"/>
  <c r="AL106" i="1"/>
  <c r="E17" i="2" s="1"/>
  <c r="AD149" i="1"/>
  <c r="AK107" i="1"/>
  <c r="P149" i="1"/>
  <c r="AK108" i="1"/>
  <c r="AL109" i="1"/>
  <c r="E36" i="2" s="1"/>
  <c r="AD152" i="1"/>
  <c r="AK110" i="1"/>
  <c r="AM42" i="1"/>
  <c r="F55" i="2" s="1"/>
  <c r="D56" i="2"/>
  <c r="D77" i="2"/>
  <c r="AM66" i="1"/>
  <c r="F83" i="2" s="1"/>
  <c r="D83" i="2"/>
  <c r="AD68" i="1"/>
  <c r="AK62" i="1"/>
  <c r="D41" i="2"/>
  <c r="AL69" i="1"/>
  <c r="E57" i="2" s="1"/>
  <c r="AC70" i="1"/>
  <c r="AL64" i="1"/>
  <c r="E30" i="2" s="1"/>
  <c r="AM70" i="1"/>
  <c r="F33" i="2" s="1"/>
  <c r="D58" i="2"/>
  <c r="AD86" i="1"/>
  <c r="AK72" i="1"/>
  <c r="AK86" i="1"/>
  <c r="AL87" i="1"/>
  <c r="E47" i="2" s="1"/>
  <c r="AD88" i="1"/>
  <c r="AK74" i="1"/>
  <c r="AK88" i="1"/>
  <c r="AM76" i="1"/>
  <c r="F22" i="2" s="1"/>
  <c r="D22" i="2"/>
  <c r="AL99" i="1"/>
  <c r="E32" i="2" s="1"/>
  <c r="AK100" i="1"/>
  <c r="AD104" i="1"/>
  <c r="P104" i="1"/>
  <c r="AC104" i="1"/>
  <c r="AL82" i="1"/>
  <c r="E58" i="2" s="1"/>
  <c r="AC106" i="1"/>
  <c r="AL84" i="1"/>
  <c r="E46" i="2" s="1"/>
  <c r="AK106" i="1"/>
  <c r="AL107" i="1"/>
  <c r="E8" i="2" s="1"/>
  <c r="AK26" i="1"/>
  <c r="AL26" i="1"/>
  <c r="E72" i="2" s="1"/>
  <c r="AK27" i="1"/>
  <c r="AL27" i="1"/>
  <c r="E12" i="2" s="1"/>
  <c r="AK31" i="1"/>
  <c r="D59" i="2" s="1"/>
  <c r="AC13" i="1"/>
  <c r="AK35" i="1"/>
  <c r="D87" i="2" s="1"/>
  <c r="AK36" i="1"/>
  <c r="AL36" i="1"/>
  <c r="E75" i="2" s="1"/>
  <c r="AK37" i="1"/>
  <c r="D54" i="2" s="1"/>
  <c r="AC23" i="1"/>
  <c r="AK38" i="1"/>
  <c r="AL38" i="1"/>
  <c r="E74" i="2" s="1"/>
  <c r="AK39" i="1"/>
  <c r="D65" i="2" s="1"/>
  <c r="AC25" i="1"/>
  <c r="AD26" i="1"/>
  <c r="AL40" i="1"/>
  <c r="E50" i="2" s="1"/>
  <c r="AK41" i="1"/>
  <c r="D16" i="2" s="1"/>
  <c r="AC31" i="1"/>
  <c r="AK43" i="1"/>
  <c r="D38" i="2" s="1"/>
  <c r="AC33" i="1"/>
  <c r="AK45" i="1"/>
  <c r="AL45" i="1"/>
  <c r="E62" i="2" s="1"/>
  <c r="AD40" i="1"/>
  <c r="AL46" i="1"/>
  <c r="E49" i="2" s="1"/>
  <c r="AK48" i="1"/>
  <c r="AL48" i="1"/>
  <c r="E78" i="2" s="1"/>
  <c r="AD44" i="1"/>
  <c r="AL50" i="1"/>
  <c r="E79" i="2" s="1"/>
  <c r="AK51" i="1"/>
  <c r="D69" i="2" s="1"/>
  <c r="AC49" i="1"/>
  <c r="AK53" i="1"/>
  <c r="D53" i="2" s="1"/>
  <c r="AC51" i="1"/>
  <c r="AK55" i="1"/>
  <c r="D88" i="2" s="1"/>
  <c r="AC53" i="1"/>
  <c r="AD58" i="1"/>
  <c r="AC58" i="1"/>
  <c r="AD69" i="1"/>
  <c r="AC69" i="1"/>
  <c r="P71" i="1"/>
  <c r="AC76" i="1"/>
  <c r="AD78" i="1"/>
  <c r="AC78" i="1"/>
  <c r="AD80" i="1"/>
  <c r="AC80" i="1"/>
  <c r="AD89" i="1"/>
  <c r="AC89" i="1"/>
  <c r="AD94" i="1"/>
  <c r="AC94" i="1"/>
  <c r="P96" i="1"/>
  <c r="AD103" i="1"/>
  <c r="AC103" i="1"/>
  <c r="P105" i="1"/>
  <c r="AC105" i="1"/>
  <c r="AD121" i="1"/>
  <c r="AC121" i="1"/>
  <c r="AD122" i="1"/>
  <c r="AC122" i="1"/>
  <c r="AC123" i="1"/>
  <c r="AD124" i="1"/>
  <c r="AC124" i="1"/>
  <c r="AD125" i="1"/>
  <c r="AC125" i="1"/>
  <c r="AD139" i="1"/>
  <c r="AC139" i="1"/>
  <c r="AD140" i="1"/>
  <c r="AC140" i="1"/>
  <c r="AD141" i="1"/>
  <c r="AC141" i="1"/>
  <c r="AD143" i="1"/>
  <c r="AC143" i="1"/>
  <c r="AK32" i="1"/>
  <c r="AL32" i="1"/>
  <c r="E73" i="2" s="1"/>
  <c r="AK33" i="1"/>
  <c r="AL33" i="1"/>
  <c r="E61" i="2" s="1"/>
  <c r="AD16" i="1"/>
  <c r="AL34" i="1"/>
  <c r="E37" i="2" s="1"/>
  <c r="P4" i="1"/>
  <c r="AD4" i="1"/>
  <c r="AC6" i="1"/>
  <c r="AC7" i="1"/>
  <c r="P13" i="1"/>
  <c r="AD13" i="1"/>
  <c r="P14" i="1"/>
  <c r="AD14" i="1"/>
  <c r="P15" i="1"/>
  <c r="AC16" i="1"/>
  <c r="AC22" i="1"/>
  <c r="P23" i="1"/>
  <c r="AD23" i="1"/>
  <c r="AC24" i="1"/>
  <c r="P25" i="1"/>
  <c r="AD25" i="1"/>
  <c r="AC26" i="1"/>
  <c r="AK28" i="1"/>
  <c r="AK29" i="1"/>
  <c r="P31" i="1"/>
  <c r="AD31" i="1"/>
  <c r="AL31" i="1"/>
  <c r="AC32" i="1"/>
  <c r="P33" i="1"/>
  <c r="AD33" i="1"/>
  <c r="AC34" i="1"/>
  <c r="AK34" i="1"/>
  <c r="P35" i="1"/>
  <c r="AL35" i="1"/>
  <c r="AL37" i="1"/>
  <c r="AL39" i="1"/>
  <c r="AC40" i="1"/>
  <c r="AK40" i="1"/>
  <c r="P41" i="1"/>
  <c r="AL41" i="1"/>
  <c r="AL43" i="1"/>
  <c r="AC44" i="1"/>
  <c r="AK44" i="1"/>
  <c r="AK46" i="1"/>
  <c r="P49" i="1"/>
  <c r="AD49" i="1"/>
  <c r="AC50" i="1"/>
  <c r="AK50" i="1"/>
  <c r="P51" i="1"/>
  <c r="AD51" i="1"/>
  <c r="AL51" i="1"/>
  <c r="AC52" i="1"/>
  <c r="AK52" i="1"/>
  <c r="P53" i="1"/>
  <c r="AL53" i="1"/>
  <c r="AL55" i="1"/>
  <c r="P62" i="1"/>
  <c r="P68" i="1"/>
  <c r="P70" i="1"/>
  <c r="AD71" i="1"/>
  <c r="P78" i="1"/>
  <c r="AC4" i="1"/>
  <c r="P6" i="1"/>
  <c r="AC14" i="1"/>
  <c r="AD15" i="1"/>
  <c r="P16" i="1"/>
  <c r="P22" i="1"/>
  <c r="AD22" i="1"/>
  <c r="P24" i="1"/>
  <c r="P26" i="1"/>
  <c r="P32" i="1"/>
  <c r="AD32" i="1"/>
  <c r="P34" i="1"/>
  <c r="AC35" i="1"/>
  <c r="P40" i="1"/>
  <c r="AC41" i="1"/>
  <c r="P43" i="1"/>
  <c r="P44" i="1"/>
  <c r="P50" i="1"/>
  <c r="P52" i="1"/>
  <c r="AD52" i="1"/>
  <c r="P58" i="1"/>
  <c r="P61" i="1"/>
  <c r="P69" i="1"/>
  <c r="AD79" i="1"/>
  <c r="P79" i="1"/>
  <c r="P85" i="1"/>
  <c r="P86" i="1"/>
  <c r="P89" i="1"/>
  <c r="P95" i="1"/>
  <c r="AD96" i="1"/>
  <c r="P103" i="1"/>
  <c r="AD105" i="1"/>
  <c r="P113" i="1"/>
  <c r="P121" i="1"/>
  <c r="P123" i="1"/>
  <c r="P125" i="1"/>
  <c r="P132" i="1"/>
  <c r="P139" i="1"/>
  <c r="P141" i="1"/>
  <c r="P143" i="1"/>
  <c r="P150" i="1"/>
  <c r="P88" i="1"/>
  <c r="P94" i="1"/>
  <c r="P97" i="1"/>
  <c r="P106" i="1"/>
  <c r="P112" i="1"/>
  <c r="P114" i="1"/>
  <c r="P122" i="1"/>
  <c r="P124" i="1"/>
  <c r="P131" i="1"/>
  <c r="P134" i="1"/>
  <c r="P140" i="1"/>
  <c r="P148" i="1"/>
  <c r="P152" i="1"/>
  <c r="AM65" i="1" l="1"/>
  <c r="F85" i="2" s="1"/>
  <c r="AM101" i="1"/>
  <c r="F19" i="2" s="1"/>
  <c r="D86" i="2"/>
  <c r="AM60" i="1"/>
  <c r="F76" i="2" s="1"/>
  <c r="AM68" i="1"/>
  <c r="F41" i="2" s="1"/>
  <c r="AM102" i="1"/>
  <c r="F7" i="2" s="1"/>
  <c r="AM105" i="1"/>
  <c r="F5" i="2" s="1"/>
  <c r="D60" i="2"/>
  <c r="AD54" i="1"/>
  <c r="AM78" i="1"/>
  <c r="F66" i="2" s="1"/>
  <c r="AM103" i="1"/>
  <c r="F9" i="2" s="1"/>
  <c r="AM92" i="1"/>
  <c r="F23" i="2" s="1"/>
  <c r="AM91" i="1"/>
  <c r="F39" i="2" s="1"/>
  <c r="AM63" i="1"/>
  <c r="F31" i="2" s="1"/>
  <c r="AM104" i="1"/>
  <c r="F26" i="2" s="1"/>
  <c r="AM56" i="1"/>
  <c r="F25" i="2" s="1"/>
  <c r="AD153" i="1"/>
  <c r="AM95" i="1"/>
  <c r="F35" i="2" s="1"/>
  <c r="AM94" i="1"/>
  <c r="F14" i="2" s="1"/>
  <c r="D35" i="2"/>
  <c r="AD117" i="1"/>
  <c r="AM85" i="1"/>
  <c r="F68" i="2" s="1"/>
  <c r="AC108" i="1"/>
  <c r="AK15" i="1" s="1"/>
  <c r="D18" i="3" s="1"/>
  <c r="AM81" i="1"/>
  <c r="F63" i="2" s="1"/>
  <c r="AC99" i="1"/>
  <c r="AK14" i="1" s="1"/>
  <c r="D12" i="3" s="1"/>
  <c r="AM71" i="1"/>
  <c r="F71" i="2" s="1"/>
  <c r="AC90" i="1"/>
  <c r="AK13" i="1" s="1"/>
  <c r="D13" i="3" s="1"/>
  <c r="AM58" i="1"/>
  <c r="F77" i="2" s="1"/>
  <c r="AM61" i="1"/>
  <c r="F24" i="2" s="1"/>
  <c r="AD36" i="1"/>
  <c r="AL7" i="1" s="1"/>
  <c r="E9" i="3" s="1"/>
  <c r="AD144" i="1"/>
  <c r="AD126" i="1"/>
  <c r="AL17" i="1" s="1"/>
  <c r="E7" i="3" s="1"/>
  <c r="AC135" i="1"/>
  <c r="AK18" i="1" s="1"/>
  <c r="D6" i="3" s="1"/>
  <c r="AD135" i="1"/>
  <c r="AL18" i="1" s="1"/>
  <c r="E6" i="3" s="1"/>
  <c r="AD99" i="1"/>
  <c r="AL14" i="1" s="1"/>
  <c r="E12" i="3" s="1"/>
  <c r="AD108" i="1"/>
  <c r="AL15" i="1" s="1"/>
  <c r="E18" i="3" s="1"/>
  <c r="AM83" i="1"/>
  <c r="F64" i="2" s="1"/>
  <c r="AD90" i="1"/>
  <c r="AD81" i="1"/>
  <c r="AL12" i="1" s="1"/>
  <c r="E11" i="3" s="1"/>
  <c r="AD72" i="1"/>
  <c r="D76" i="2"/>
  <c r="D25" i="2"/>
  <c r="AM47" i="1"/>
  <c r="F80" i="2" s="1"/>
  <c r="AM54" i="1"/>
  <c r="F56" i="2" s="1"/>
  <c r="AL9" i="1"/>
  <c r="E15" i="3" s="1"/>
  <c r="AD63" i="1"/>
  <c r="AL10" i="1" s="1"/>
  <c r="E16" i="3" s="1"/>
  <c r="AC54" i="1"/>
  <c r="AK9" i="1" s="1"/>
  <c r="D15" i="3" s="1"/>
  <c r="AD45" i="1"/>
  <c r="AL8" i="1" s="1"/>
  <c r="E20" i="3" s="1"/>
  <c r="AM49" i="1"/>
  <c r="F82" i="2" s="1"/>
  <c r="AD27" i="1"/>
  <c r="AL6" i="1" s="1"/>
  <c r="E19" i="3" s="1"/>
  <c r="AD18" i="1"/>
  <c r="AL5" i="1" s="1"/>
  <c r="E17" i="3" s="1"/>
  <c r="AD9" i="1"/>
  <c r="AL4" i="1" s="1"/>
  <c r="E14" i="3" s="1"/>
  <c r="AM30" i="1"/>
  <c r="F84" i="2" s="1"/>
  <c r="AC9" i="1"/>
  <c r="AK4" i="1" s="1"/>
  <c r="D14" i="3" s="1"/>
  <c r="AM55" i="1"/>
  <c r="F88" i="2" s="1"/>
  <c r="E88" i="2"/>
  <c r="AM52" i="1"/>
  <c r="F15" i="2" s="1"/>
  <c r="D15" i="2"/>
  <c r="AM51" i="1"/>
  <c r="F69" i="2" s="1"/>
  <c r="E69" i="2"/>
  <c r="AM44" i="1"/>
  <c r="F6" i="2" s="1"/>
  <c r="D6" i="2"/>
  <c r="AM43" i="1"/>
  <c r="F38" i="2" s="1"/>
  <c r="E38" i="2"/>
  <c r="AM40" i="1"/>
  <c r="F50" i="2" s="1"/>
  <c r="D50" i="2"/>
  <c r="AM39" i="1"/>
  <c r="F65" i="2" s="1"/>
  <c r="E65" i="2"/>
  <c r="AM28" i="1"/>
  <c r="F11" i="2" s="1"/>
  <c r="D11" i="2"/>
  <c r="AC72" i="1"/>
  <c r="AK11" i="1" s="1"/>
  <c r="D8" i="3" s="1"/>
  <c r="AM100" i="1"/>
  <c r="F27" i="2" s="1"/>
  <c r="D27" i="2"/>
  <c r="AM88" i="1"/>
  <c r="F29" i="2" s="1"/>
  <c r="D29" i="2"/>
  <c r="AM86" i="1"/>
  <c r="F70" i="2" s="1"/>
  <c r="D70" i="2"/>
  <c r="AM72" i="1"/>
  <c r="F21" i="2" s="1"/>
  <c r="D21" i="2"/>
  <c r="AM64" i="1"/>
  <c r="F30" i="2" s="1"/>
  <c r="AM107" i="1"/>
  <c r="F8" i="2" s="1"/>
  <c r="D8" i="2"/>
  <c r="AM96" i="1"/>
  <c r="F10" i="2" s="1"/>
  <c r="D10" i="2"/>
  <c r="AM90" i="1"/>
  <c r="F48" i="2" s="1"/>
  <c r="D48" i="2"/>
  <c r="AM89" i="1"/>
  <c r="F4" i="2" s="1"/>
  <c r="D4" i="2"/>
  <c r="AM87" i="1"/>
  <c r="F47" i="2" s="1"/>
  <c r="D47" i="2"/>
  <c r="AM67" i="1"/>
  <c r="F18" i="2" s="1"/>
  <c r="D18" i="2"/>
  <c r="AL19" i="1"/>
  <c r="E4" i="3" s="1"/>
  <c r="AM53" i="1"/>
  <c r="F53" i="2" s="1"/>
  <c r="E53" i="2"/>
  <c r="AM50" i="1"/>
  <c r="F79" i="2" s="1"/>
  <c r="D79" i="2"/>
  <c r="AM46" i="1"/>
  <c r="F49" i="2" s="1"/>
  <c r="D49" i="2"/>
  <c r="AM41" i="1"/>
  <c r="F16" i="2" s="1"/>
  <c r="E16" i="2"/>
  <c r="AM37" i="1"/>
  <c r="F54" i="2" s="1"/>
  <c r="E54" i="2"/>
  <c r="AC36" i="1"/>
  <c r="AK7" i="1" s="1"/>
  <c r="D9" i="3" s="1"/>
  <c r="AM29" i="1"/>
  <c r="F81" i="2" s="1"/>
  <c r="D81" i="2"/>
  <c r="AC144" i="1"/>
  <c r="AK19" i="1" s="1"/>
  <c r="D4" i="3" s="1"/>
  <c r="AC126" i="1"/>
  <c r="AK17" i="1" s="1"/>
  <c r="D7" i="3" s="1"/>
  <c r="AC81" i="1"/>
  <c r="AK12" i="1" s="1"/>
  <c r="D11" i="3" s="1"/>
  <c r="AC63" i="1"/>
  <c r="AK10" i="1" s="1"/>
  <c r="D16" i="3" s="1"/>
  <c r="AM48" i="1"/>
  <c r="F78" i="2" s="1"/>
  <c r="D78" i="2"/>
  <c r="AM45" i="1"/>
  <c r="F62" i="2" s="1"/>
  <c r="D62" i="2"/>
  <c r="AM38" i="1"/>
  <c r="F74" i="2" s="1"/>
  <c r="D74" i="2"/>
  <c r="AM36" i="1"/>
  <c r="F75" i="2" s="1"/>
  <c r="D75" i="2"/>
  <c r="AM27" i="1"/>
  <c r="F12" i="2" s="1"/>
  <c r="D12" i="2"/>
  <c r="AM26" i="1"/>
  <c r="F72" i="2" s="1"/>
  <c r="D72" i="2"/>
  <c r="AM106" i="1"/>
  <c r="F17" i="2" s="1"/>
  <c r="D17" i="2"/>
  <c r="AM74" i="1"/>
  <c r="F40" i="2" s="1"/>
  <c r="D40" i="2"/>
  <c r="AM84" i="1"/>
  <c r="F46" i="2" s="1"/>
  <c r="AM82" i="1"/>
  <c r="F58" i="2" s="1"/>
  <c r="AM62" i="1"/>
  <c r="F28" i="2" s="1"/>
  <c r="D28" i="2"/>
  <c r="AM110" i="1"/>
  <c r="F13" i="2" s="1"/>
  <c r="D13" i="2"/>
  <c r="AM108" i="1"/>
  <c r="F51" i="2" s="1"/>
  <c r="D51" i="2"/>
  <c r="AC153" i="1"/>
  <c r="AK20" i="1" s="1"/>
  <c r="D5" i="3" s="1"/>
  <c r="AM99" i="1"/>
  <c r="F32" i="2" s="1"/>
  <c r="D32" i="2"/>
  <c r="AM98" i="1"/>
  <c r="F67" i="2" s="1"/>
  <c r="D67" i="2"/>
  <c r="AC117" i="1"/>
  <c r="AK16" i="1" s="1"/>
  <c r="D10" i="3" s="1"/>
  <c r="AM109" i="1"/>
  <c r="F36" i="2" s="1"/>
  <c r="AM97" i="1"/>
  <c r="F20" i="2" s="1"/>
  <c r="AM79" i="1"/>
  <c r="F43" i="2" s="1"/>
  <c r="AM69" i="1"/>
  <c r="F57" i="2" s="1"/>
  <c r="AM77" i="1"/>
  <c r="F34" i="2" s="1"/>
  <c r="AM59" i="1"/>
  <c r="F45" i="2" s="1"/>
  <c r="AM57" i="1"/>
  <c r="F52" i="2" s="1"/>
  <c r="AM34" i="1"/>
  <c r="F37" i="2" s="1"/>
  <c r="D37" i="2"/>
  <c r="AC18" i="1"/>
  <c r="AK5" i="1" s="1"/>
  <c r="D17" i="3" s="1"/>
  <c r="AM35" i="1"/>
  <c r="F87" i="2" s="1"/>
  <c r="E87" i="2"/>
  <c r="AM31" i="1"/>
  <c r="F59" i="2" s="1"/>
  <c r="E59" i="2"/>
  <c r="AM33" i="1"/>
  <c r="F61" i="2" s="1"/>
  <c r="D61" i="2"/>
  <c r="AM32" i="1"/>
  <c r="F73" i="2" s="1"/>
  <c r="D73" i="2"/>
  <c r="AL20" i="1"/>
  <c r="E5" i="3" s="1"/>
  <c r="P153" i="1"/>
  <c r="AJ20" i="1" s="1"/>
  <c r="C5" i="3" s="1"/>
  <c r="P99" i="1"/>
  <c r="AJ14" i="1" s="1"/>
  <c r="C12" i="3" s="1"/>
  <c r="P144" i="1"/>
  <c r="AJ19" i="1" s="1"/>
  <c r="C4" i="3" s="1"/>
  <c r="P108" i="1"/>
  <c r="AJ15" i="1" s="1"/>
  <c r="C18" i="3" s="1"/>
  <c r="P81" i="1"/>
  <c r="AJ12" i="1" s="1"/>
  <c r="C11" i="3" s="1"/>
  <c r="P27" i="1"/>
  <c r="AJ6" i="1" s="1"/>
  <c r="C19" i="3" s="1"/>
  <c r="AL11" i="1"/>
  <c r="E8" i="3" s="1"/>
  <c r="P72" i="1"/>
  <c r="AJ11" i="1" s="1"/>
  <c r="C8" i="3" s="1"/>
  <c r="AC45" i="1"/>
  <c r="AK8" i="1" s="1"/>
  <c r="D20" i="3" s="1"/>
  <c r="AC27" i="1"/>
  <c r="AK6" i="1" s="1"/>
  <c r="D19" i="3" s="1"/>
  <c r="P135" i="1"/>
  <c r="AJ18" i="1" s="1"/>
  <c r="C6" i="3" s="1"/>
  <c r="AL16" i="1"/>
  <c r="E10" i="3" s="1"/>
  <c r="P117" i="1"/>
  <c r="AJ16" i="1" s="1"/>
  <c r="C10" i="3" s="1"/>
  <c r="P126" i="1"/>
  <c r="AJ17" i="1" s="1"/>
  <c r="C7" i="3" s="1"/>
  <c r="AL13" i="1"/>
  <c r="E13" i="3" s="1"/>
  <c r="P90" i="1"/>
  <c r="AJ13" i="1" s="1"/>
  <c r="C13" i="3" s="1"/>
  <c r="P63" i="1"/>
  <c r="AJ10" i="1" s="1"/>
  <c r="C16" i="3" s="1"/>
  <c r="P45" i="1"/>
  <c r="AJ8" i="1" s="1"/>
  <c r="C20" i="3" s="1"/>
  <c r="P54" i="1"/>
  <c r="AJ9" i="1" s="1"/>
  <c r="C15" i="3" s="1"/>
  <c r="P36" i="1"/>
  <c r="AJ7" i="1" s="1"/>
  <c r="C9" i="3" s="1"/>
  <c r="P18" i="1"/>
  <c r="AJ5" i="1" s="1"/>
  <c r="C17" i="3" s="1"/>
  <c r="P9" i="1"/>
  <c r="AJ4" i="1" s="1"/>
  <c r="C14" i="3" s="1"/>
</calcChain>
</file>

<file path=xl/sharedStrings.xml><?xml version="1.0" encoding="utf-8"?>
<sst xmlns="http://schemas.openxmlformats.org/spreadsheetml/2006/main" count="371" uniqueCount="118">
  <si>
    <t>TEKMOVANJE V KEGLJANJU S KROGLO NA VRVICI</t>
  </si>
  <si>
    <t xml:space="preserve">TEKMOVANJE V KEGLJANJU S KROGLO NA VRVICI </t>
  </si>
  <si>
    <t>1. SERIJA</t>
  </si>
  <si>
    <t>2. SERIJA</t>
  </si>
  <si>
    <t xml:space="preserve">REZULTATI - EKIPNO  </t>
  </si>
  <si>
    <t>POLNO</t>
  </si>
  <si>
    <t>∑</t>
  </si>
  <si>
    <t>ČIŠČENJE</t>
  </si>
  <si>
    <t>SKUPAJ</t>
  </si>
  <si>
    <t>zap.št.</t>
  </si>
  <si>
    <t>EKIPA DU</t>
  </si>
  <si>
    <t>1.SERIJA</t>
  </si>
  <si>
    <t>2.SERIJA</t>
  </si>
  <si>
    <t>REZULTAT</t>
  </si>
  <si>
    <t>P.MET</t>
  </si>
  <si>
    <t>REZULTATI - POSAMEZNO</t>
  </si>
  <si>
    <t>MESTO</t>
  </si>
  <si>
    <t>PRIIMEK IN IME</t>
  </si>
  <si>
    <t xml:space="preserve">P.MET </t>
  </si>
  <si>
    <t>DU    OTOČEC</t>
  </si>
  <si>
    <t>DU   ŠENTJERNEJ</t>
  </si>
  <si>
    <t>DU   DVOR</t>
  </si>
  <si>
    <t>DU   KOČEVJE</t>
  </si>
  <si>
    <t>DU   NOVO  MESTO</t>
  </si>
  <si>
    <t>DU  VELIKI  GABER</t>
  </si>
  <si>
    <t>DU  ŽUŽEMBERK</t>
  </si>
  <si>
    <t>DU   ČRNOMELJ</t>
  </si>
  <si>
    <t>DU  TREBNJE</t>
  </si>
  <si>
    <t>DU  MALI  SLATNIK</t>
  </si>
  <si>
    <t>DU   MIRNA</t>
  </si>
  <si>
    <t>DU   ŠKOCJAN</t>
  </si>
  <si>
    <t>DU   SEMIČ</t>
  </si>
  <si>
    <t>DU   STRAŽA</t>
  </si>
  <si>
    <t>DU  URŠNA  SELA</t>
  </si>
  <si>
    <t>DU  DOLENJSKE  TOPLICE</t>
  </si>
  <si>
    <t>DU   PREČNA</t>
  </si>
  <si>
    <t xml:space="preserve">PUGELJ NADJA </t>
  </si>
  <si>
    <t>POVŠE JOŽEFA</t>
  </si>
  <si>
    <t>JANC JOŽEFA</t>
  </si>
  <si>
    <t>LUŽAR ZOFIJA</t>
  </si>
  <si>
    <t>PRESKAR NEŽA NINA</t>
  </si>
  <si>
    <t>KAPLAN JOŽI</t>
  </si>
  <si>
    <t>LUZAR TINCA</t>
  </si>
  <si>
    <t>FERKOLJ DANICA</t>
  </si>
  <si>
    <t>KUHAR TATJANA</t>
  </si>
  <si>
    <t>GABROVEC MARIJA</t>
  </si>
  <si>
    <t>KMET ANICA</t>
  </si>
  <si>
    <t>MIRTIČ ALENKA</t>
  </si>
  <si>
    <t>LEGAN MIMI</t>
  </si>
  <si>
    <t>HROVAT INES</t>
  </si>
  <si>
    <t>MIRTIČ MAJDA</t>
  </si>
  <si>
    <t>TOMŠE JOŽICA</t>
  </si>
  <si>
    <t>ŠERCER IRENA</t>
  </si>
  <si>
    <t xml:space="preserve">ŠOŠTARKO IVANKA </t>
  </si>
  <si>
    <t>JERBIČ MARIJA</t>
  </si>
  <si>
    <t>DOMIJANIČ ANA</t>
  </si>
  <si>
    <t>MIKLAVČIČ ALENKA</t>
  </si>
  <si>
    <t>RUS MIRA</t>
  </si>
  <si>
    <t>HRIBAR MARTINA</t>
  </si>
  <si>
    <t>GOLOB MARIJA</t>
  </si>
  <si>
    <t>NIKOLIČ KATICA</t>
  </si>
  <si>
    <t>FILIPIČ MILKA</t>
  </si>
  <si>
    <t>ŠTANCAR JULKA</t>
  </si>
  <si>
    <t>STEGNAR OLGA</t>
  </si>
  <si>
    <t xml:space="preserve">ZIDAR NUŠA </t>
  </si>
  <si>
    <t>JAKLIČ VLASTA</t>
  </si>
  <si>
    <t>KOCJANČIČ CVETKA</t>
  </si>
  <si>
    <t>MAČEROL S. ALOJZIJA</t>
  </si>
  <si>
    <t>ADDRIJANIČ ALENKA</t>
  </si>
  <si>
    <t>LONGAR JOŽI</t>
  </si>
  <si>
    <t>VESELIČ NEVENKA</t>
  </si>
  <si>
    <t>KRAMARIČ REZKA</t>
  </si>
  <si>
    <t>MALNARIČ MARIJA</t>
  </si>
  <si>
    <t>VIDETIČ MARJANCA</t>
  </si>
  <si>
    <t>KORELEC CVETKA</t>
  </si>
  <si>
    <t>GOGNJAVAC MILENA</t>
  </si>
  <si>
    <t>KOZLEVČAR DANI</t>
  </si>
  <si>
    <t>MARINČIČ LOJZKA</t>
  </si>
  <si>
    <t>ZUPANČIČ ALBINA</t>
  </si>
  <si>
    <t xml:space="preserve">KRHIN MILENA </t>
  </si>
  <si>
    <t>AVSEC IRENA</t>
  </si>
  <si>
    <t>SENIČAR FANI</t>
  </si>
  <si>
    <t xml:space="preserve">BARBO SLAVKA </t>
  </si>
  <si>
    <t>LIPAR BOJANA</t>
  </si>
  <si>
    <t>GREGORČIČ MILENA</t>
  </si>
  <si>
    <t>KRANJC GREGORČIČ ZDENKA</t>
  </si>
  <si>
    <t>JANEŽIČ ANICA</t>
  </si>
  <si>
    <t>OVEN ZDENKA</t>
  </si>
  <si>
    <t>MARKELEC ANA</t>
  </si>
  <si>
    <t>JERMAN FANI</t>
  </si>
  <si>
    <t>AVSEC TONČKA</t>
  </si>
  <si>
    <t>ČELESNIK JOŽICA</t>
  </si>
  <si>
    <t>RUDMAN SLAVKA</t>
  </si>
  <si>
    <t>PLUT ANICA</t>
  </si>
  <si>
    <t xml:space="preserve">JUNTEZ KRISTINA </t>
  </si>
  <si>
    <t>KOPAČ MARIJA</t>
  </si>
  <si>
    <t>MOLEK VIDA</t>
  </si>
  <si>
    <t>DAJČMAN VIDA</t>
  </si>
  <si>
    <t>PIŠKUR JOŽICA</t>
  </si>
  <si>
    <t>ŠTAJDOHAR ANICA</t>
  </si>
  <si>
    <t>TURK ZVONKA</t>
  </si>
  <si>
    <t>KOZAN VIKA</t>
  </si>
  <si>
    <t>KUM ROZINA</t>
  </si>
  <si>
    <t>GROS  DRAGICA</t>
  </si>
  <si>
    <t>RAUH MILENA</t>
  </si>
  <si>
    <t>ŽAGAR ANICA</t>
  </si>
  <si>
    <t>KLOBUČAR JOŽI</t>
  </si>
  <si>
    <t>POVŠE MARIJA</t>
  </si>
  <si>
    <t>KLOBUČAR LJUBICA</t>
  </si>
  <si>
    <t>KRESE FANI</t>
  </si>
  <si>
    <t>PROSEN ANTONIJA</t>
  </si>
  <si>
    <t>STRAJNAR SLAVICA</t>
  </si>
  <si>
    <t>ZUPANČIČ ANICA</t>
  </si>
  <si>
    <t>ŠULC JOŽICA</t>
  </si>
  <si>
    <t>POTOČAR ANICA</t>
  </si>
  <si>
    <t>NEDELKO DRAGICA</t>
  </si>
  <si>
    <t>JANEŽIČ JOŽICA</t>
  </si>
  <si>
    <t>KOSTREVC CIRILA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</si>
</sst>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000000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66"/>
        <bgColor rgb="FFFFFF66"/>
      </patternFill>
    </fill>
    <fill>
      <patternFill patternType="solid">
        <fgColor rgb="FFF2F2F2"/>
        <bgColor rgb="FFFFFF66"/>
      </patternFill>
    </fill>
    <fill>
      <patternFill patternType="solid">
        <fgColor rgb="FFFFFF66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FFF6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Protection="1">
      <protection locked="0"/>
    </xf>
    <xf numFmtId="0" fontId="0" fillId="0" borderId="2" xfId="0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left" vertical="center"/>
    </xf>
    <xf numFmtId="0" fontId="4" fillId="3" borderId="20" xfId="0" applyFont="1" applyFill="1" applyBorder="1" applyAlignment="1">
      <alignment horizontal="left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 applyProtection="1">
      <alignment horizontal="left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4" borderId="23" xfId="0" applyFont="1" applyFill="1" applyBorder="1" applyAlignment="1">
      <alignment horizontal="center" vertical="center"/>
    </xf>
    <xf numFmtId="0" fontId="5" fillId="5" borderId="23" xfId="0" applyFont="1" applyFill="1" applyBorder="1" applyAlignment="1" applyProtection="1">
      <alignment horizontal="center" vertical="center"/>
      <protection locked="0"/>
    </xf>
    <xf numFmtId="0" fontId="4" fillId="4" borderId="22" xfId="0" applyFont="1" applyFill="1" applyBorder="1" applyAlignment="1">
      <alignment horizontal="center" vertical="center"/>
    </xf>
    <xf numFmtId="0" fontId="5" fillId="5" borderId="21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6" borderId="23" xfId="0" applyFont="1" applyFill="1" applyBorder="1" applyAlignment="1">
      <alignment horizontal="center" vertical="center"/>
    </xf>
    <xf numFmtId="0" fontId="5" fillId="7" borderId="21" xfId="0" applyFont="1" applyFill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>
      <alignment horizontal="center" vertical="center"/>
    </xf>
    <xf numFmtId="0" fontId="5" fillId="7" borderId="28" xfId="0" applyFont="1" applyFill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25" xfId="0" applyFont="1" applyBorder="1" applyAlignment="1">
      <alignment horizontal="center" vertical="center"/>
    </xf>
    <xf numFmtId="0" fontId="4" fillId="0" borderId="32" xfId="0" applyFont="1" applyBorder="1" applyAlignment="1" applyProtection="1">
      <alignment horizontal="left"/>
      <protection locked="0"/>
    </xf>
    <xf numFmtId="0" fontId="5" fillId="7" borderId="23" xfId="0" applyFont="1" applyFill="1" applyBorder="1" applyAlignment="1" applyProtection="1">
      <alignment horizontal="center" vertical="center"/>
      <protection locked="0"/>
    </xf>
    <xf numFmtId="0" fontId="4" fillId="0" borderId="27" xfId="0" applyFont="1" applyBorder="1" applyAlignment="1">
      <alignment horizontal="center" vertical="center"/>
    </xf>
    <xf numFmtId="0" fontId="5" fillId="7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32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33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34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32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7" xfId="0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0" fillId="0" borderId="32" xfId="0" applyBorder="1" applyAlignment="1" applyProtection="1">
      <alignment horizontal="center" vertical="center"/>
      <protection locked="0"/>
    </xf>
    <xf numFmtId="0" fontId="5" fillId="7" borderId="2" xfId="0" applyFont="1" applyFill="1" applyBorder="1" applyAlignment="1" applyProtection="1">
      <alignment horizontal="center" vertical="center"/>
      <protection locked="0"/>
    </xf>
    <xf numFmtId="0" fontId="0" fillId="0" borderId="2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4" fillId="0" borderId="35" xfId="0" applyFont="1" applyBorder="1" applyAlignment="1" applyProtection="1">
      <alignment horizontal="left" vertical="center"/>
      <protection locked="0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4" fillId="0" borderId="27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left" vertical="center"/>
      <protection locked="0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4" xfId="0" applyBorder="1" applyAlignment="1" applyProtection="1">
      <alignment horizontal="left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5" fillId="8" borderId="1" xfId="0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16" fontId="0" fillId="0" borderId="31" xfId="0" applyNumberForma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54"/>
  <sheetViews>
    <sheetView tabSelected="1" workbookViewId="0">
      <selection activeCell="AH24" sqref="AH24:AN24"/>
    </sheetView>
  </sheetViews>
  <sheetFormatPr defaultRowHeight="15" x14ac:dyDescent="0.25"/>
  <cols>
    <col min="1" max="2" width="3.28515625" customWidth="1"/>
    <col min="3" max="3" width="26.42578125" customWidth="1"/>
    <col min="4" max="15" width="3.28515625" customWidth="1"/>
    <col min="16" max="16" width="5.7109375" customWidth="1"/>
    <col min="17" max="28" width="3.28515625" customWidth="1"/>
    <col min="29" max="31" width="5.7109375" customWidth="1"/>
    <col min="32" max="32" width="6.5703125" hidden="1" customWidth="1"/>
    <col min="33" max="33" width="8" customWidth="1"/>
    <col min="35" max="35" width="20.42578125" customWidth="1"/>
  </cols>
  <sheetData>
    <row r="1" spans="1:40" ht="30" customHeight="1" x14ac:dyDescent="0.25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88"/>
      <c r="AH1" s="120" t="s">
        <v>1</v>
      </c>
      <c r="AI1" s="120"/>
      <c r="AJ1" s="120"/>
      <c r="AK1" s="120"/>
      <c r="AL1" s="120"/>
      <c r="AM1" s="120"/>
      <c r="AN1" s="1"/>
    </row>
    <row r="2" spans="1:40" ht="15" customHeight="1" x14ac:dyDescent="0.25">
      <c r="A2" s="102">
        <v>1</v>
      </c>
      <c r="B2" s="118" t="s">
        <v>19</v>
      </c>
      <c r="C2" s="118"/>
      <c r="D2" s="109" t="s">
        <v>2</v>
      </c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1"/>
      <c r="Q2" s="109" t="s">
        <v>3</v>
      </c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1"/>
      <c r="AD2" s="112" t="s">
        <v>13</v>
      </c>
      <c r="AE2" s="93" t="s">
        <v>18</v>
      </c>
      <c r="AF2" s="46"/>
      <c r="AH2" s="122" t="s">
        <v>4</v>
      </c>
      <c r="AI2" s="122"/>
      <c r="AJ2" s="122"/>
      <c r="AK2" s="122"/>
      <c r="AL2" s="122"/>
      <c r="AM2" s="122"/>
      <c r="AN2" s="1"/>
    </row>
    <row r="3" spans="1:40" ht="15" customHeight="1" thickBot="1" x14ac:dyDescent="0.3">
      <c r="A3" s="103"/>
      <c r="B3" s="121"/>
      <c r="C3" s="108"/>
      <c r="D3" s="95" t="s">
        <v>5</v>
      </c>
      <c r="E3" s="96"/>
      <c r="F3" s="96"/>
      <c r="G3" s="96"/>
      <c r="H3" s="97"/>
      <c r="I3" s="3" t="s">
        <v>6</v>
      </c>
      <c r="J3" s="95" t="s">
        <v>7</v>
      </c>
      <c r="K3" s="96"/>
      <c r="L3" s="96"/>
      <c r="M3" s="96"/>
      <c r="N3" s="97"/>
      <c r="O3" s="4" t="s">
        <v>6</v>
      </c>
      <c r="P3" s="5" t="s">
        <v>8</v>
      </c>
      <c r="Q3" s="98" t="s">
        <v>5</v>
      </c>
      <c r="R3" s="99"/>
      <c r="S3" s="99"/>
      <c r="T3" s="99"/>
      <c r="U3" s="100"/>
      <c r="V3" s="3" t="s">
        <v>6</v>
      </c>
      <c r="W3" s="101" t="s">
        <v>7</v>
      </c>
      <c r="X3" s="99"/>
      <c r="Y3" s="99"/>
      <c r="Z3" s="99"/>
      <c r="AA3" s="100"/>
      <c r="AB3" s="4" t="s">
        <v>6</v>
      </c>
      <c r="AC3" s="6" t="s">
        <v>8</v>
      </c>
      <c r="AD3" s="113"/>
      <c r="AE3" s="94"/>
      <c r="AF3" s="46"/>
      <c r="AH3" s="7" t="s">
        <v>9</v>
      </c>
      <c r="AI3" s="7" t="s">
        <v>10</v>
      </c>
      <c r="AJ3" s="8" t="s">
        <v>11</v>
      </c>
      <c r="AK3" s="8" t="s">
        <v>12</v>
      </c>
      <c r="AL3" s="9" t="s">
        <v>13</v>
      </c>
      <c r="AM3" s="9" t="s">
        <v>14</v>
      </c>
      <c r="AN3" s="1"/>
    </row>
    <row r="4" spans="1:40" ht="15" customHeight="1" x14ac:dyDescent="0.25">
      <c r="A4" s="103"/>
      <c r="B4" s="10">
        <v>1</v>
      </c>
      <c r="C4" s="11" t="s">
        <v>36</v>
      </c>
      <c r="D4" s="12">
        <v>5</v>
      </c>
      <c r="E4" s="13">
        <v>5</v>
      </c>
      <c r="F4" s="13">
        <v>4</v>
      </c>
      <c r="G4" s="13">
        <v>5</v>
      </c>
      <c r="H4" s="13">
        <v>6</v>
      </c>
      <c r="I4" s="14">
        <f>SUM(D4:H4)</f>
        <v>25</v>
      </c>
      <c r="J4" s="12">
        <v>5</v>
      </c>
      <c r="K4" s="13">
        <v>2</v>
      </c>
      <c r="L4" s="13">
        <v>1</v>
      </c>
      <c r="M4" s="13">
        <v>1</v>
      </c>
      <c r="N4" s="13">
        <v>6</v>
      </c>
      <c r="O4" s="14">
        <f>SUM(J4:N4)</f>
        <v>15</v>
      </c>
      <c r="P4" s="15">
        <f t="shared" ref="P4:P8" si="0">SUM(I4,O4)</f>
        <v>40</v>
      </c>
      <c r="Q4" s="12">
        <v>6</v>
      </c>
      <c r="R4" s="13">
        <v>5</v>
      </c>
      <c r="S4" s="13">
        <v>4</v>
      </c>
      <c r="T4" s="13">
        <v>5</v>
      </c>
      <c r="U4" s="13">
        <v>5</v>
      </c>
      <c r="V4" s="16">
        <f>SUM(Q4:U4)</f>
        <v>25</v>
      </c>
      <c r="W4" s="12">
        <v>4</v>
      </c>
      <c r="X4" s="13">
        <v>0</v>
      </c>
      <c r="Y4" s="13">
        <v>2</v>
      </c>
      <c r="Z4" s="13">
        <v>1</v>
      </c>
      <c r="AA4" s="13">
        <v>1</v>
      </c>
      <c r="AB4" s="14">
        <f>SUM(W4:AA4)</f>
        <v>8</v>
      </c>
      <c r="AC4" s="17">
        <f t="shared" ref="AC4:AC8" si="1">SUM(V4,AB4)</f>
        <v>33</v>
      </c>
      <c r="AD4" s="89">
        <f>I4+O4+V4+AB4</f>
        <v>73</v>
      </c>
      <c r="AE4" s="18">
        <v>1</v>
      </c>
      <c r="AF4" s="41">
        <f>(W4=0)+(X4=0)+(Y4=0)+(Z4=0)+(AA4=0)+(J4=0)+(K4=0)+(L4=0)+(M4=0)+(N4=0)</f>
        <v>1</v>
      </c>
      <c r="AH4" s="19">
        <v>1</v>
      </c>
      <c r="AI4" s="20" t="str">
        <f>B2</f>
        <v>DU    OTOČEC</v>
      </c>
      <c r="AJ4" s="19">
        <f>P9</f>
        <v>200</v>
      </c>
      <c r="AK4" s="19">
        <f>AC9</f>
        <v>203</v>
      </c>
      <c r="AL4" s="21">
        <f>AD9</f>
        <v>342</v>
      </c>
      <c r="AM4" s="19">
        <f>AE9</f>
        <v>4</v>
      </c>
      <c r="AN4" s="1"/>
    </row>
    <row r="5" spans="1:40" ht="15" customHeight="1" x14ac:dyDescent="0.25">
      <c r="A5" s="103"/>
      <c r="B5" s="22">
        <v>2</v>
      </c>
      <c r="C5" s="23" t="s">
        <v>37</v>
      </c>
      <c r="D5" s="24">
        <v>8</v>
      </c>
      <c r="E5" s="13">
        <v>6</v>
      </c>
      <c r="F5" s="24">
        <v>7</v>
      </c>
      <c r="G5" s="24">
        <v>6</v>
      </c>
      <c r="H5" s="24">
        <v>4</v>
      </c>
      <c r="I5" s="14">
        <f>SUM(D5:H5)</f>
        <v>31</v>
      </c>
      <c r="J5" s="25">
        <v>8</v>
      </c>
      <c r="K5" s="24">
        <v>1</v>
      </c>
      <c r="L5" s="24">
        <v>6</v>
      </c>
      <c r="M5" s="24">
        <v>1</v>
      </c>
      <c r="N5" s="24">
        <v>4</v>
      </c>
      <c r="O5" s="14">
        <f>SUM(J5:N5)</f>
        <v>20</v>
      </c>
      <c r="P5" s="15">
        <f t="shared" si="0"/>
        <v>51</v>
      </c>
      <c r="Q5" s="25">
        <v>7</v>
      </c>
      <c r="R5" s="13">
        <v>7</v>
      </c>
      <c r="S5" s="24">
        <v>8</v>
      </c>
      <c r="T5" s="24">
        <v>4</v>
      </c>
      <c r="U5" s="24">
        <v>6</v>
      </c>
      <c r="V5" s="14">
        <f>SUM(Q5:U5)</f>
        <v>32</v>
      </c>
      <c r="W5" s="25">
        <v>7</v>
      </c>
      <c r="X5" s="24">
        <v>1</v>
      </c>
      <c r="Y5" s="24">
        <v>1</v>
      </c>
      <c r="Z5" s="24">
        <v>7</v>
      </c>
      <c r="AA5" s="24">
        <v>1</v>
      </c>
      <c r="AB5" s="14">
        <f>SUM(W5:AA5)</f>
        <v>17</v>
      </c>
      <c r="AC5" s="17">
        <f t="shared" si="1"/>
        <v>49</v>
      </c>
      <c r="AD5" s="90">
        <f>I5+O5+V5+AB5</f>
        <v>100</v>
      </c>
      <c r="AE5" s="26"/>
      <c r="AF5" s="41">
        <f t="shared" ref="AF5:AF8" si="2">(W5=0)+(X5=0)+(Y5=0)+(Z5=0)+(AA5=0)+(J5=0)+(K5=0)+(L5=0)+(M5=0)+(N5=0)</f>
        <v>0</v>
      </c>
      <c r="AH5" s="19">
        <v>2</v>
      </c>
      <c r="AI5" s="20" t="str">
        <f>B11</f>
        <v>DU   ŠENTJERNEJ</v>
      </c>
      <c r="AJ5" s="19">
        <f>P18</f>
        <v>151</v>
      </c>
      <c r="AK5" s="19">
        <f>AC18</f>
        <v>166</v>
      </c>
      <c r="AL5" s="21">
        <f>AD18</f>
        <v>317</v>
      </c>
      <c r="AM5" s="19">
        <f>AE18</f>
        <v>6</v>
      </c>
      <c r="AN5" s="1"/>
    </row>
    <row r="6" spans="1:40" ht="15" customHeight="1" x14ac:dyDescent="0.25">
      <c r="A6" s="103"/>
      <c r="B6" s="22">
        <v>3</v>
      </c>
      <c r="C6" s="23" t="s">
        <v>38</v>
      </c>
      <c r="D6" s="25">
        <v>6</v>
      </c>
      <c r="E6" s="13">
        <v>8</v>
      </c>
      <c r="F6" s="24">
        <v>6</v>
      </c>
      <c r="G6" s="24">
        <v>7</v>
      </c>
      <c r="H6" s="24">
        <v>7</v>
      </c>
      <c r="I6" s="14">
        <f>SUM(D6:H6)</f>
        <v>34</v>
      </c>
      <c r="J6" s="25">
        <v>7</v>
      </c>
      <c r="K6" s="24">
        <v>1</v>
      </c>
      <c r="L6" s="24">
        <v>1</v>
      </c>
      <c r="M6" s="24">
        <v>4</v>
      </c>
      <c r="N6" s="24">
        <v>4</v>
      </c>
      <c r="O6" s="14">
        <f>SUM(J6:N6)</f>
        <v>17</v>
      </c>
      <c r="P6" s="15">
        <f t="shared" si="0"/>
        <v>51</v>
      </c>
      <c r="Q6" s="25">
        <v>6</v>
      </c>
      <c r="R6" s="13">
        <v>3</v>
      </c>
      <c r="S6" s="24">
        <v>5</v>
      </c>
      <c r="T6" s="24">
        <v>5</v>
      </c>
      <c r="U6" s="24">
        <v>7</v>
      </c>
      <c r="V6" s="14">
        <f>SUM(Q6:U6)</f>
        <v>26</v>
      </c>
      <c r="W6" s="25">
        <v>7</v>
      </c>
      <c r="X6" s="24">
        <v>2</v>
      </c>
      <c r="Y6" s="24">
        <v>6</v>
      </c>
      <c r="Z6" s="24">
        <v>3</v>
      </c>
      <c r="AA6" s="24">
        <v>5</v>
      </c>
      <c r="AB6" s="14">
        <f>SUM(W6:AA6)</f>
        <v>23</v>
      </c>
      <c r="AC6" s="17">
        <f t="shared" si="1"/>
        <v>49</v>
      </c>
      <c r="AD6" s="90">
        <f>I6+O6+V6+AB6</f>
        <v>100</v>
      </c>
      <c r="AE6" s="26"/>
      <c r="AF6" s="41">
        <f t="shared" si="2"/>
        <v>0</v>
      </c>
      <c r="AH6" s="19">
        <v>3</v>
      </c>
      <c r="AI6" s="20" t="str">
        <f>B20</f>
        <v>DU   DVOR</v>
      </c>
      <c r="AJ6" s="19">
        <f>P27</f>
        <v>182</v>
      </c>
      <c r="AK6" s="19">
        <f>AC27</f>
        <v>202</v>
      </c>
      <c r="AL6" s="21">
        <f>AD27</f>
        <v>312</v>
      </c>
      <c r="AM6" s="19">
        <f>AE27</f>
        <v>8</v>
      </c>
      <c r="AN6" s="1"/>
    </row>
    <row r="7" spans="1:40" ht="15" customHeight="1" x14ac:dyDescent="0.25">
      <c r="A7" s="103"/>
      <c r="B7" s="22">
        <v>4</v>
      </c>
      <c r="C7" s="23" t="s">
        <v>39</v>
      </c>
      <c r="D7" s="25">
        <v>3</v>
      </c>
      <c r="E7" s="13">
        <v>4</v>
      </c>
      <c r="F7" s="24">
        <v>3</v>
      </c>
      <c r="G7" s="24">
        <v>3</v>
      </c>
      <c r="H7" s="24">
        <v>5</v>
      </c>
      <c r="I7" s="27">
        <f>SUM(D7:H7)</f>
        <v>18</v>
      </c>
      <c r="J7" s="25">
        <v>5</v>
      </c>
      <c r="K7" s="24">
        <v>2</v>
      </c>
      <c r="L7" s="24">
        <v>0</v>
      </c>
      <c r="M7" s="24">
        <v>1</v>
      </c>
      <c r="N7" s="24">
        <v>0</v>
      </c>
      <c r="O7" s="27">
        <f>SUM(J7:N7)</f>
        <v>8</v>
      </c>
      <c r="P7" s="15">
        <f t="shared" si="0"/>
        <v>26</v>
      </c>
      <c r="Q7" s="25">
        <v>7</v>
      </c>
      <c r="R7" s="13">
        <v>1</v>
      </c>
      <c r="S7" s="24">
        <v>8</v>
      </c>
      <c r="T7" s="24">
        <v>6</v>
      </c>
      <c r="U7" s="24">
        <v>5</v>
      </c>
      <c r="V7" s="14">
        <f>SUM(Q7:U7)</f>
        <v>27</v>
      </c>
      <c r="W7" s="25">
        <v>6</v>
      </c>
      <c r="X7" s="24">
        <v>2</v>
      </c>
      <c r="Y7" s="24">
        <v>0</v>
      </c>
      <c r="Z7" s="24">
        <v>1</v>
      </c>
      <c r="AA7" s="24">
        <v>7</v>
      </c>
      <c r="AB7" s="14">
        <f>SUM(W7:AA7)</f>
        <v>16</v>
      </c>
      <c r="AC7" s="28">
        <f t="shared" si="1"/>
        <v>43</v>
      </c>
      <c r="AD7" s="90">
        <f>I7+O7+V7+AB7</f>
        <v>69</v>
      </c>
      <c r="AE7" s="26">
        <v>3</v>
      </c>
      <c r="AF7" s="41">
        <f>(W7=0)+(X7=0)+(Y7=0)+(Z7=0)+(AA7=0)+(J7=0)+(K7=0)+(L7=0)+(M7=0)+(N7=0)</f>
        <v>3</v>
      </c>
      <c r="AH7" s="19">
        <v>4</v>
      </c>
      <c r="AI7" s="20" t="str">
        <f>B29</f>
        <v>DU   KOČEVJE</v>
      </c>
      <c r="AJ7" s="19">
        <f>P36</f>
        <v>231</v>
      </c>
      <c r="AK7" s="19">
        <f>AC36</f>
        <v>218</v>
      </c>
      <c r="AL7" s="21">
        <f>AD36</f>
        <v>371</v>
      </c>
      <c r="AM7" s="29">
        <f>AE36</f>
        <v>0</v>
      </c>
      <c r="AN7" s="1"/>
    </row>
    <row r="8" spans="1:40" ht="15" customHeight="1" x14ac:dyDescent="0.25">
      <c r="A8" s="104"/>
      <c r="B8" s="22">
        <v>5</v>
      </c>
      <c r="C8" s="23" t="s">
        <v>40</v>
      </c>
      <c r="D8" s="24">
        <v>7</v>
      </c>
      <c r="E8" s="24">
        <v>5</v>
      </c>
      <c r="F8" s="24">
        <v>4</v>
      </c>
      <c r="G8" s="24">
        <v>6</v>
      </c>
      <c r="H8" s="24">
        <v>4</v>
      </c>
      <c r="I8" s="30">
        <f>SUM(D8:H8)</f>
        <v>26</v>
      </c>
      <c r="J8" s="25">
        <v>3</v>
      </c>
      <c r="K8" s="24">
        <v>1</v>
      </c>
      <c r="L8" s="24">
        <v>1</v>
      </c>
      <c r="M8" s="24">
        <v>0</v>
      </c>
      <c r="N8" s="24">
        <v>1</v>
      </c>
      <c r="O8" s="30">
        <f>SUM(J8:N8)</f>
        <v>6</v>
      </c>
      <c r="P8" s="15">
        <f t="shared" si="0"/>
        <v>32</v>
      </c>
      <c r="Q8" s="24">
        <v>4</v>
      </c>
      <c r="R8" s="24">
        <v>3</v>
      </c>
      <c r="S8" s="24">
        <v>4</v>
      </c>
      <c r="T8" s="24">
        <v>4</v>
      </c>
      <c r="U8" s="24">
        <v>7</v>
      </c>
      <c r="V8" s="32">
        <f>SUM(Q8:U8)</f>
        <v>22</v>
      </c>
      <c r="W8" s="25">
        <v>3</v>
      </c>
      <c r="X8" s="24">
        <v>1</v>
      </c>
      <c r="Y8" s="24">
        <v>1</v>
      </c>
      <c r="Z8" s="24">
        <v>1</v>
      </c>
      <c r="AA8" s="24">
        <v>1</v>
      </c>
      <c r="AB8" s="32">
        <f>SUM(W8:AA8)</f>
        <v>7</v>
      </c>
      <c r="AC8" s="33">
        <f t="shared" si="1"/>
        <v>29</v>
      </c>
      <c r="AD8" s="91"/>
      <c r="AE8" s="34"/>
      <c r="AF8" s="41">
        <f t="shared" si="2"/>
        <v>1</v>
      </c>
      <c r="AH8" s="19">
        <v>5</v>
      </c>
      <c r="AI8" s="20" t="str">
        <f>B38</f>
        <v>DU   NOVO  MESTO</v>
      </c>
      <c r="AJ8" s="19">
        <f>P45</f>
        <v>180</v>
      </c>
      <c r="AK8" s="19">
        <f>AC45</f>
        <v>178</v>
      </c>
      <c r="AL8" s="21">
        <f>AD45</f>
        <v>290</v>
      </c>
      <c r="AM8" s="19">
        <f>AE45</f>
        <v>10</v>
      </c>
      <c r="AN8" s="1"/>
    </row>
    <row r="9" spans="1:40" ht="15" customHeight="1" x14ac:dyDescent="0.25">
      <c r="B9" s="35"/>
      <c r="C9" s="36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8">
        <f>SUM(P4:P8)</f>
        <v>200</v>
      </c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8">
        <f>SUM(AC4:AC8)</f>
        <v>203</v>
      </c>
      <c r="AD9" s="92">
        <f>SUM(AD4:AD8)</f>
        <v>342</v>
      </c>
      <c r="AE9" s="39">
        <f>SUM(AE4:AE8)</f>
        <v>4</v>
      </c>
      <c r="AF9" s="41"/>
      <c r="AH9" s="19">
        <v>6</v>
      </c>
      <c r="AI9" s="20" t="str">
        <f>B47</f>
        <v>DU  VELIKI  GABER</v>
      </c>
      <c r="AJ9" s="19">
        <f>P54</f>
        <v>167</v>
      </c>
      <c r="AK9" s="19">
        <f>AC54</f>
        <v>168</v>
      </c>
      <c r="AL9" s="21">
        <f>AD54</f>
        <v>335</v>
      </c>
      <c r="AM9" s="19">
        <f>AE54</f>
        <v>2</v>
      </c>
      <c r="AN9" s="1"/>
    </row>
    <row r="10" spans="1:40" ht="15" customHeight="1" x14ac:dyDescent="0.25">
      <c r="B10" s="40"/>
      <c r="C10" s="36"/>
      <c r="AH10" s="19">
        <v>7</v>
      </c>
      <c r="AI10" s="20" t="str">
        <f>B56</f>
        <v>DU  ŽUŽEMBERK</v>
      </c>
      <c r="AJ10" s="19">
        <f>P63</f>
        <v>199</v>
      </c>
      <c r="AK10" s="19">
        <f>AC63</f>
        <v>203</v>
      </c>
      <c r="AL10" s="21">
        <f>AD63</f>
        <v>331</v>
      </c>
      <c r="AM10" s="19">
        <f>AE63</f>
        <v>2</v>
      </c>
      <c r="AN10" s="1"/>
    </row>
    <row r="11" spans="1:40" ht="15" customHeight="1" x14ac:dyDescent="0.25">
      <c r="A11" s="102">
        <v>2</v>
      </c>
      <c r="B11" s="105" t="s">
        <v>20</v>
      </c>
      <c r="C11" s="118"/>
      <c r="D11" s="109" t="s">
        <v>2</v>
      </c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1"/>
      <c r="Q11" s="109" t="s">
        <v>3</v>
      </c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1"/>
      <c r="AD11" s="112" t="s">
        <v>13</v>
      </c>
      <c r="AE11" s="93" t="s">
        <v>18</v>
      </c>
      <c r="AF11" s="46"/>
      <c r="AH11" s="19">
        <v>8</v>
      </c>
      <c r="AI11" s="20" t="str">
        <f>B65</f>
        <v>DU   ČRNOMELJ</v>
      </c>
      <c r="AJ11" s="19">
        <f>P72</f>
        <v>187</v>
      </c>
      <c r="AK11" s="19">
        <f>AC72</f>
        <v>184</v>
      </c>
      <c r="AL11" s="21">
        <f>AD72</f>
        <v>371</v>
      </c>
      <c r="AM11" s="19">
        <f>AE72</f>
        <v>1</v>
      </c>
      <c r="AN11" s="1"/>
    </row>
    <row r="12" spans="1:40" ht="15" customHeight="1" thickBot="1" x14ac:dyDescent="0.3">
      <c r="A12" s="103"/>
      <c r="B12" s="107"/>
      <c r="C12" s="108"/>
      <c r="D12" s="95" t="s">
        <v>5</v>
      </c>
      <c r="E12" s="96"/>
      <c r="F12" s="96"/>
      <c r="G12" s="96"/>
      <c r="H12" s="97"/>
      <c r="I12" s="3" t="s">
        <v>6</v>
      </c>
      <c r="J12" s="95" t="s">
        <v>7</v>
      </c>
      <c r="K12" s="96"/>
      <c r="L12" s="96"/>
      <c r="M12" s="96"/>
      <c r="N12" s="97"/>
      <c r="O12" s="4" t="s">
        <v>6</v>
      </c>
      <c r="P12" s="5" t="s">
        <v>8</v>
      </c>
      <c r="Q12" s="98" t="s">
        <v>5</v>
      </c>
      <c r="R12" s="99"/>
      <c r="S12" s="99"/>
      <c r="T12" s="99"/>
      <c r="U12" s="100"/>
      <c r="V12" s="3" t="s">
        <v>6</v>
      </c>
      <c r="W12" s="101" t="s">
        <v>7</v>
      </c>
      <c r="X12" s="99"/>
      <c r="Y12" s="99"/>
      <c r="Z12" s="99"/>
      <c r="AA12" s="100"/>
      <c r="AB12" s="4" t="s">
        <v>6</v>
      </c>
      <c r="AC12" s="6" t="s">
        <v>8</v>
      </c>
      <c r="AD12" s="113"/>
      <c r="AE12" s="94"/>
      <c r="AF12" s="46"/>
      <c r="AH12" s="19">
        <v>9</v>
      </c>
      <c r="AI12" s="20" t="str">
        <f>B74</f>
        <v>DU  TREBNJE</v>
      </c>
      <c r="AJ12" s="19">
        <f>P81</f>
        <v>187</v>
      </c>
      <c r="AK12" s="19">
        <f>AC81</f>
        <v>236</v>
      </c>
      <c r="AL12" s="21">
        <f>AD81</f>
        <v>356</v>
      </c>
      <c r="AM12" s="19">
        <f>AE81</f>
        <v>6</v>
      </c>
      <c r="AN12" s="1"/>
    </row>
    <row r="13" spans="1:40" ht="15" customHeight="1" x14ac:dyDescent="0.25">
      <c r="A13" s="103"/>
      <c r="B13" s="41">
        <v>1</v>
      </c>
      <c r="C13" s="42" t="s">
        <v>41</v>
      </c>
      <c r="D13" s="13">
        <v>6</v>
      </c>
      <c r="E13" s="13">
        <v>8</v>
      </c>
      <c r="F13" s="13">
        <v>6</v>
      </c>
      <c r="G13" s="13">
        <v>6</v>
      </c>
      <c r="H13" s="13">
        <v>6</v>
      </c>
      <c r="I13" s="27">
        <f>SUM(D13:H13)</f>
        <v>32</v>
      </c>
      <c r="J13" s="13">
        <v>6</v>
      </c>
      <c r="K13" s="13">
        <v>2</v>
      </c>
      <c r="L13" s="13">
        <v>0</v>
      </c>
      <c r="M13" s="13">
        <v>1</v>
      </c>
      <c r="N13" s="13">
        <v>6</v>
      </c>
      <c r="O13" s="27">
        <f>SUM(J13:N13)</f>
        <v>15</v>
      </c>
      <c r="P13" s="43">
        <f t="shared" ref="P13:P17" si="3">SUM(I13,O13)</f>
        <v>47</v>
      </c>
      <c r="Q13" s="13">
        <v>4</v>
      </c>
      <c r="R13" s="13">
        <v>5</v>
      </c>
      <c r="S13" s="13">
        <v>4</v>
      </c>
      <c r="T13" s="13">
        <v>6</v>
      </c>
      <c r="U13" s="13">
        <v>5</v>
      </c>
      <c r="V13" s="27">
        <f>SUM(Q13:U13)</f>
        <v>24</v>
      </c>
      <c r="W13" s="13">
        <v>4</v>
      </c>
      <c r="X13" s="13">
        <v>0</v>
      </c>
      <c r="Y13" s="13">
        <v>2</v>
      </c>
      <c r="Z13" s="13">
        <v>2</v>
      </c>
      <c r="AA13" s="13">
        <v>0</v>
      </c>
      <c r="AB13" s="27">
        <f>SUM(W13:AA13)</f>
        <v>8</v>
      </c>
      <c r="AC13" s="28">
        <f t="shared" ref="AC13:AC17" si="4">SUM(V13,AB13)</f>
        <v>32</v>
      </c>
      <c r="AD13" s="89">
        <f>I13+O13+V13+AB13</f>
        <v>79</v>
      </c>
      <c r="AE13" s="18">
        <v>3</v>
      </c>
      <c r="AF13" s="41">
        <f>(W13=0)+(X13=0)+(Y13=0)+(Z13=0)+(AA13=0)+(J13=0)+(K13=0)+(L13=0)+(M13=0)+(N13=0)</f>
        <v>3</v>
      </c>
      <c r="AH13" s="19">
        <v>10</v>
      </c>
      <c r="AI13" s="20" t="str">
        <f>B83</f>
        <v>DU  MALI  SLATNIK</v>
      </c>
      <c r="AJ13" s="19">
        <f>P90</f>
        <v>238</v>
      </c>
      <c r="AK13" s="19">
        <f>AC90</f>
        <v>183</v>
      </c>
      <c r="AL13" s="21">
        <f>AD90</f>
        <v>347</v>
      </c>
      <c r="AM13" s="19">
        <f>AE90</f>
        <v>4</v>
      </c>
      <c r="AN13" s="1"/>
    </row>
    <row r="14" spans="1:40" ht="15" customHeight="1" x14ac:dyDescent="0.25">
      <c r="A14" s="103"/>
      <c r="B14" s="44">
        <v>2</v>
      </c>
      <c r="C14" s="42" t="s">
        <v>42</v>
      </c>
      <c r="D14" s="24">
        <v>5</v>
      </c>
      <c r="E14" s="24">
        <v>4</v>
      </c>
      <c r="F14" s="24">
        <v>4</v>
      </c>
      <c r="G14" s="24">
        <v>4</v>
      </c>
      <c r="H14" s="24">
        <v>6</v>
      </c>
      <c r="I14" s="32">
        <f>SUM(D14:H14)</f>
        <v>23</v>
      </c>
      <c r="J14" s="24">
        <v>7</v>
      </c>
      <c r="K14" s="24">
        <v>0</v>
      </c>
      <c r="L14" s="24">
        <v>0</v>
      </c>
      <c r="M14" s="24">
        <v>0</v>
      </c>
      <c r="N14" s="24">
        <v>1</v>
      </c>
      <c r="O14" s="32">
        <f>SUM(J14:N14)</f>
        <v>8</v>
      </c>
      <c r="P14" s="45">
        <f t="shared" si="3"/>
        <v>31</v>
      </c>
      <c r="Q14" s="24">
        <v>5</v>
      </c>
      <c r="R14" s="24">
        <v>4</v>
      </c>
      <c r="S14" s="24">
        <v>5</v>
      </c>
      <c r="T14" s="24">
        <v>6</v>
      </c>
      <c r="U14" s="24">
        <v>5</v>
      </c>
      <c r="V14" s="32">
        <f>SUM(Q14:U14)</f>
        <v>25</v>
      </c>
      <c r="W14" s="24">
        <v>5</v>
      </c>
      <c r="X14" s="24">
        <v>2</v>
      </c>
      <c r="Y14" s="24">
        <v>1</v>
      </c>
      <c r="Z14" s="24">
        <v>1</v>
      </c>
      <c r="AA14" s="24">
        <v>7</v>
      </c>
      <c r="AB14" s="32">
        <f>SUM(W14:AA14)</f>
        <v>16</v>
      </c>
      <c r="AC14" s="28">
        <f t="shared" si="4"/>
        <v>41</v>
      </c>
      <c r="AD14" s="90">
        <f>I14+O14+V14+AB14</f>
        <v>72</v>
      </c>
      <c r="AE14" s="26">
        <v>3</v>
      </c>
      <c r="AF14" s="41">
        <f t="shared" ref="AF14:AF17" si="5">(W14=0)+(X14=0)+(Y14=0)+(Z14=0)+(AA14=0)+(J14=0)+(K14=0)+(L14=0)+(M14=0)+(N14=0)</f>
        <v>3</v>
      </c>
      <c r="AH14" s="19">
        <v>11</v>
      </c>
      <c r="AI14" s="20" t="str">
        <f>B92</f>
        <v>DU   MIRNA</v>
      </c>
      <c r="AJ14" s="19">
        <f>P99</f>
        <v>182</v>
      </c>
      <c r="AK14" s="19">
        <f>AC99</f>
        <v>165</v>
      </c>
      <c r="AL14" s="21">
        <f>AD99</f>
        <v>347</v>
      </c>
      <c r="AM14" s="19">
        <f>AE99</f>
        <v>3</v>
      </c>
      <c r="AN14" s="1"/>
    </row>
    <row r="15" spans="1:40" ht="15" customHeight="1" x14ac:dyDescent="0.25">
      <c r="A15" s="103"/>
      <c r="B15" s="44">
        <v>3</v>
      </c>
      <c r="C15" s="42" t="s">
        <v>43</v>
      </c>
      <c r="D15" s="24">
        <v>5</v>
      </c>
      <c r="E15" s="24">
        <v>5</v>
      </c>
      <c r="F15" s="24">
        <v>3</v>
      </c>
      <c r="G15" s="24">
        <v>4</v>
      </c>
      <c r="H15" s="24">
        <v>6</v>
      </c>
      <c r="I15" s="32">
        <f>SUM(D15:H15)</f>
        <v>23</v>
      </c>
      <c r="J15" s="24">
        <v>5</v>
      </c>
      <c r="K15" s="24">
        <v>1</v>
      </c>
      <c r="L15" s="24">
        <v>1</v>
      </c>
      <c r="M15" s="24">
        <v>1</v>
      </c>
      <c r="N15" s="24">
        <v>0</v>
      </c>
      <c r="O15" s="32">
        <f>SUM(J15:N15)</f>
        <v>8</v>
      </c>
      <c r="P15" s="45">
        <f t="shared" si="3"/>
        <v>31</v>
      </c>
      <c r="Q15" s="24">
        <v>6</v>
      </c>
      <c r="R15" s="24">
        <v>5</v>
      </c>
      <c r="S15" s="24">
        <v>4</v>
      </c>
      <c r="T15" s="24">
        <v>5</v>
      </c>
      <c r="U15" s="24">
        <v>5</v>
      </c>
      <c r="V15" s="32">
        <f>SUM(Q15:U15)</f>
        <v>25</v>
      </c>
      <c r="W15" s="24">
        <v>5</v>
      </c>
      <c r="X15" s="24">
        <v>3</v>
      </c>
      <c r="Y15" s="24">
        <v>1</v>
      </c>
      <c r="Z15" s="24">
        <v>6</v>
      </c>
      <c r="AA15" s="24">
        <v>7</v>
      </c>
      <c r="AB15" s="32">
        <f>SUM(W15:AA15)</f>
        <v>22</v>
      </c>
      <c r="AC15" s="28">
        <f t="shared" si="4"/>
        <v>47</v>
      </c>
      <c r="AD15" s="90">
        <f>I15+O15+V15+AB15</f>
        <v>78</v>
      </c>
      <c r="AE15" s="26"/>
      <c r="AF15" s="41">
        <f t="shared" si="5"/>
        <v>1</v>
      </c>
      <c r="AH15" s="19">
        <v>12</v>
      </c>
      <c r="AI15" s="20" t="str">
        <f>B101</f>
        <v>DU   ŠKOCJAN</v>
      </c>
      <c r="AJ15" s="19">
        <f>P108</f>
        <v>185</v>
      </c>
      <c r="AK15" s="19">
        <f>AC108</f>
        <v>206</v>
      </c>
      <c r="AL15" s="21">
        <f>AD108</f>
        <v>316</v>
      </c>
      <c r="AM15" s="19">
        <f>AE108</f>
        <v>5</v>
      </c>
      <c r="AN15" s="1"/>
    </row>
    <row r="16" spans="1:40" ht="15" customHeight="1" x14ac:dyDescent="0.25">
      <c r="A16" s="103"/>
      <c r="B16" s="44">
        <v>4</v>
      </c>
      <c r="C16" s="42" t="s">
        <v>44</v>
      </c>
      <c r="D16" s="24">
        <v>6</v>
      </c>
      <c r="E16" s="24">
        <v>6</v>
      </c>
      <c r="F16" s="24">
        <v>7</v>
      </c>
      <c r="G16" s="24">
        <v>7</v>
      </c>
      <c r="H16" s="24">
        <v>7</v>
      </c>
      <c r="I16" s="32">
        <f>SUM(D16:H16)</f>
        <v>33</v>
      </c>
      <c r="J16" s="24">
        <v>6</v>
      </c>
      <c r="K16" s="24">
        <v>0</v>
      </c>
      <c r="L16" s="24">
        <v>2</v>
      </c>
      <c r="M16" s="24">
        <v>0</v>
      </c>
      <c r="N16" s="24">
        <v>1</v>
      </c>
      <c r="O16" s="32">
        <f>SUM(J16:N16)</f>
        <v>9</v>
      </c>
      <c r="P16" s="45">
        <f t="shared" si="3"/>
        <v>42</v>
      </c>
      <c r="Q16" s="24">
        <v>6</v>
      </c>
      <c r="R16" s="24">
        <v>6</v>
      </c>
      <c r="S16" s="24">
        <v>6</v>
      </c>
      <c r="T16" s="24">
        <v>7</v>
      </c>
      <c r="U16" s="24">
        <v>4</v>
      </c>
      <c r="V16" s="32">
        <f>SUM(Q16:U16)</f>
        <v>29</v>
      </c>
      <c r="W16" s="24">
        <v>5</v>
      </c>
      <c r="X16" s="24">
        <v>3</v>
      </c>
      <c r="Y16" s="24">
        <v>1</v>
      </c>
      <c r="Z16" s="24">
        <v>6</v>
      </c>
      <c r="AA16" s="24">
        <v>2</v>
      </c>
      <c r="AB16" s="32">
        <f>SUM(W16:AA16)</f>
        <v>17</v>
      </c>
      <c r="AC16" s="28">
        <f t="shared" si="4"/>
        <v>46</v>
      </c>
      <c r="AD16" s="90">
        <f>I16+O16+V16+AB16</f>
        <v>88</v>
      </c>
      <c r="AE16" s="26"/>
      <c r="AF16" s="41">
        <f>(W16=0)+(X16=0)+(Y16=0)+(Z16=0)+(AA16=0)+(J16=0)+(K16=0)+(L16=0)+(M16=0)+(N16=0)</f>
        <v>2</v>
      </c>
      <c r="AH16" s="19">
        <v>13</v>
      </c>
      <c r="AI16" s="20" t="str">
        <f>B110</f>
        <v>DU   SEMIČ</v>
      </c>
      <c r="AJ16" s="19">
        <f>P117</f>
        <v>209</v>
      </c>
      <c r="AK16" s="19">
        <f>AC117</f>
        <v>228</v>
      </c>
      <c r="AL16" s="21">
        <f>AD117</f>
        <v>363</v>
      </c>
      <c r="AM16" s="19">
        <f>AE117</f>
        <v>2</v>
      </c>
      <c r="AN16" s="1"/>
    </row>
    <row r="17" spans="1:40" ht="15" customHeight="1" x14ac:dyDescent="0.25">
      <c r="A17" s="104"/>
      <c r="B17" s="44">
        <v>5</v>
      </c>
      <c r="C17" s="42" t="s">
        <v>45</v>
      </c>
      <c r="D17" s="24"/>
      <c r="E17" s="24"/>
      <c r="F17" s="24"/>
      <c r="G17" s="24"/>
      <c r="H17" s="24"/>
      <c r="I17" s="32">
        <f>SUM(D17:H17)</f>
        <v>0</v>
      </c>
      <c r="J17" s="24"/>
      <c r="K17" s="24"/>
      <c r="L17" s="24"/>
      <c r="M17" s="24"/>
      <c r="N17" s="24"/>
      <c r="O17" s="32">
        <f>SUM(J17:N17)</f>
        <v>0</v>
      </c>
      <c r="P17" s="45">
        <f t="shared" si="3"/>
        <v>0</v>
      </c>
      <c r="Q17" s="24"/>
      <c r="R17" s="24"/>
      <c r="S17" s="24"/>
      <c r="T17" s="24"/>
      <c r="U17" s="24"/>
      <c r="V17" s="32">
        <f>SUM(Q17:U17)</f>
        <v>0</v>
      </c>
      <c r="W17" s="24"/>
      <c r="X17" s="24"/>
      <c r="Y17" s="24"/>
      <c r="Z17" s="24"/>
      <c r="AA17" s="24"/>
      <c r="AB17" s="32">
        <f>SUM(W17:AA17)</f>
        <v>0</v>
      </c>
      <c r="AC17" s="28">
        <f t="shared" si="4"/>
        <v>0</v>
      </c>
      <c r="AD17" s="91">
        <f>I17+O17+V17+AB17</f>
        <v>0</v>
      </c>
      <c r="AE17" s="34"/>
      <c r="AF17" s="41">
        <f t="shared" si="5"/>
        <v>10</v>
      </c>
      <c r="AH17" s="19">
        <v>14</v>
      </c>
      <c r="AI17" s="20" t="str">
        <f>B119</f>
        <v>DU   STRAŽA</v>
      </c>
      <c r="AJ17" s="19">
        <f>P126</f>
        <v>221</v>
      </c>
      <c r="AK17" s="19">
        <f>AC126</f>
        <v>236</v>
      </c>
      <c r="AL17" s="21">
        <f>AD126</f>
        <v>372</v>
      </c>
      <c r="AM17" s="19">
        <f>AE126</f>
        <v>2</v>
      </c>
      <c r="AN17" s="1"/>
    </row>
    <row r="18" spans="1:40" ht="15" customHeight="1" x14ac:dyDescent="0.25">
      <c r="B18" s="35"/>
      <c r="C18" s="46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8">
        <f>SUM(P13:P17)</f>
        <v>151</v>
      </c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8">
        <f>SUM(AC13:AC17)</f>
        <v>166</v>
      </c>
      <c r="AD18" s="92">
        <f>SUM(AD13:AD17)</f>
        <v>317</v>
      </c>
      <c r="AE18" s="39">
        <f>SUM(AE13:AE17)</f>
        <v>6</v>
      </c>
      <c r="AF18" s="41"/>
      <c r="AH18" s="19">
        <v>15</v>
      </c>
      <c r="AI18" s="20" t="str">
        <f>B128</f>
        <v>DU  URŠNA  SELA</v>
      </c>
      <c r="AJ18" s="19">
        <f>P135</f>
        <v>230</v>
      </c>
      <c r="AK18" s="19">
        <f>AC135</f>
        <v>227</v>
      </c>
      <c r="AL18" s="21">
        <f>AD135</f>
        <v>381</v>
      </c>
      <c r="AM18" s="19">
        <f>AE135</f>
        <v>4</v>
      </c>
      <c r="AN18" s="1"/>
    </row>
    <row r="19" spans="1:40" ht="15" customHeight="1" x14ac:dyDescent="0.25">
      <c r="C19" s="36"/>
      <c r="AH19" s="19">
        <v>16</v>
      </c>
      <c r="AI19" s="20" t="str">
        <f>B137</f>
        <v>DU  DOLENJSKE  TOPLICE</v>
      </c>
      <c r="AJ19" s="19">
        <f>P144</f>
        <v>248</v>
      </c>
      <c r="AK19" s="19">
        <f>AC144</f>
        <v>249</v>
      </c>
      <c r="AL19" s="21">
        <f>AD144</f>
        <v>403</v>
      </c>
      <c r="AM19" s="19">
        <f>AE144</f>
        <v>3</v>
      </c>
      <c r="AN19" s="1"/>
    </row>
    <row r="20" spans="1:40" ht="15" customHeight="1" x14ac:dyDescent="0.25">
      <c r="A20" s="102">
        <v>3</v>
      </c>
      <c r="B20" s="105" t="s">
        <v>21</v>
      </c>
      <c r="C20" s="106"/>
      <c r="D20" s="109" t="s">
        <v>2</v>
      </c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1"/>
      <c r="Q20" s="109" t="s">
        <v>3</v>
      </c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1"/>
      <c r="AD20" s="112" t="s">
        <v>13</v>
      </c>
      <c r="AE20" s="93" t="s">
        <v>18</v>
      </c>
      <c r="AF20" s="46"/>
      <c r="AH20" s="19">
        <v>17</v>
      </c>
      <c r="AI20" s="20" t="str">
        <f>B146</f>
        <v>DU   PREČNA</v>
      </c>
      <c r="AJ20" s="19">
        <f>P153</f>
        <v>247</v>
      </c>
      <c r="AK20" s="19">
        <f>AC153</f>
        <v>220</v>
      </c>
      <c r="AL20" s="21">
        <f>AD153</f>
        <v>386</v>
      </c>
      <c r="AM20" s="19">
        <f>AE153</f>
        <v>4</v>
      </c>
      <c r="AN20" s="1"/>
    </row>
    <row r="21" spans="1:40" ht="15" customHeight="1" thickBot="1" x14ac:dyDescent="0.3">
      <c r="A21" s="103"/>
      <c r="B21" s="107"/>
      <c r="C21" s="108"/>
      <c r="D21" s="95" t="s">
        <v>5</v>
      </c>
      <c r="E21" s="96"/>
      <c r="F21" s="96"/>
      <c r="G21" s="96"/>
      <c r="H21" s="97"/>
      <c r="I21" s="3" t="s">
        <v>6</v>
      </c>
      <c r="J21" s="95" t="s">
        <v>7</v>
      </c>
      <c r="K21" s="96"/>
      <c r="L21" s="96"/>
      <c r="M21" s="96"/>
      <c r="N21" s="97"/>
      <c r="O21" s="4" t="s">
        <v>6</v>
      </c>
      <c r="P21" s="5" t="s">
        <v>8</v>
      </c>
      <c r="Q21" s="98" t="s">
        <v>5</v>
      </c>
      <c r="R21" s="99"/>
      <c r="S21" s="99"/>
      <c r="T21" s="99"/>
      <c r="U21" s="100"/>
      <c r="V21" s="3" t="s">
        <v>6</v>
      </c>
      <c r="W21" s="101" t="s">
        <v>7</v>
      </c>
      <c r="X21" s="99"/>
      <c r="Y21" s="99"/>
      <c r="Z21" s="99"/>
      <c r="AA21" s="100"/>
      <c r="AB21" s="4" t="s">
        <v>6</v>
      </c>
      <c r="AC21" s="6" t="s">
        <v>8</v>
      </c>
      <c r="AD21" s="113"/>
      <c r="AE21" s="94"/>
      <c r="AF21" s="46"/>
      <c r="AH21" s="1"/>
      <c r="AI21" s="1"/>
      <c r="AJ21" s="1"/>
      <c r="AK21" s="1"/>
      <c r="AL21" s="1"/>
      <c r="AM21" s="1"/>
      <c r="AN21" s="1"/>
    </row>
    <row r="22" spans="1:40" ht="15" customHeight="1" x14ac:dyDescent="0.25">
      <c r="A22" s="103"/>
      <c r="B22" s="41">
        <v>1</v>
      </c>
      <c r="C22" s="47" t="s">
        <v>46</v>
      </c>
      <c r="D22" s="13">
        <v>7</v>
      </c>
      <c r="E22" s="13">
        <v>4</v>
      </c>
      <c r="F22" s="13">
        <v>4</v>
      </c>
      <c r="G22" s="13">
        <v>4</v>
      </c>
      <c r="H22" s="13">
        <v>4</v>
      </c>
      <c r="I22" s="27">
        <f>SUM(D22:H22)</f>
        <v>23</v>
      </c>
      <c r="J22" s="13">
        <v>6</v>
      </c>
      <c r="K22" s="13">
        <v>1</v>
      </c>
      <c r="L22" s="13">
        <v>0</v>
      </c>
      <c r="M22" s="13">
        <v>1</v>
      </c>
      <c r="N22" s="13">
        <v>0</v>
      </c>
      <c r="O22" s="27">
        <f>SUM(J22:N22)</f>
        <v>8</v>
      </c>
      <c r="P22" s="43">
        <f>SUM(I22,O22)</f>
        <v>31</v>
      </c>
      <c r="Q22" s="13">
        <v>7</v>
      </c>
      <c r="R22" s="13">
        <v>4</v>
      </c>
      <c r="S22" s="13">
        <v>5</v>
      </c>
      <c r="T22" s="13">
        <v>6</v>
      </c>
      <c r="U22" s="13">
        <v>3</v>
      </c>
      <c r="V22" s="32">
        <f>SUM(Q22:U22)</f>
        <v>25</v>
      </c>
      <c r="W22" s="13">
        <v>5</v>
      </c>
      <c r="X22" s="13">
        <v>1</v>
      </c>
      <c r="Y22" s="13">
        <v>2</v>
      </c>
      <c r="Z22" s="13">
        <v>1</v>
      </c>
      <c r="AA22" s="13">
        <v>7</v>
      </c>
      <c r="AB22" s="27">
        <f>SUM(W22:AA22)</f>
        <v>16</v>
      </c>
      <c r="AC22" s="43">
        <f t="shared" ref="AC22:AC26" si="6">SUM(V22,AB22)</f>
        <v>41</v>
      </c>
      <c r="AD22" s="89">
        <f>I22+O22+V22+AB22</f>
        <v>72</v>
      </c>
      <c r="AE22" s="18">
        <v>2</v>
      </c>
      <c r="AF22" s="41">
        <f>(W22=0)+(X22=0)+(Y22=0)+(Z22=0)+(AA22=0)+(J22=0)+(K22=0)+(L22=0)+(M22=0)+(N22=0)</f>
        <v>2</v>
      </c>
      <c r="AH22" s="1"/>
      <c r="AI22" s="1"/>
      <c r="AJ22" s="1"/>
      <c r="AK22" s="1"/>
      <c r="AL22" s="1"/>
      <c r="AM22" s="1"/>
      <c r="AN22" s="1"/>
    </row>
    <row r="23" spans="1:40" ht="15" customHeight="1" x14ac:dyDescent="0.25">
      <c r="A23" s="103"/>
      <c r="B23" s="44">
        <v>2</v>
      </c>
      <c r="C23" s="47" t="s">
        <v>47</v>
      </c>
      <c r="D23" s="24">
        <v>5</v>
      </c>
      <c r="E23" s="24">
        <v>3</v>
      </c>
      <c r="F23" s="24">
        <v>7</v>
      </c>
      <c r="G23" s="24">
        <v>8</v>
      </c>
      <c r="H23" s="24">
        <v>6</v>
      </c>
      <c r="I23" s="32">
        <f>SUM(D23:H23)</f>
        <v>29</v>
      </c>
      <c r="J23" s="24">
        <v>3</v>
      </c>
      <c r="K23" s="24">
        <v>1</v>
      </c>
      <c r="L23" s="24">
        <v>2</v>
      </c>
      <c r="M23" s="24">
        <v>2</v>
      </c>
      <c r="N23" s="24">
        <v>1</v>
      </c>
      <c r="O23" s="32">
        <f>SUM(J23:N23)</f>
        <v>9</v>
      </c>
      <c r="P23" s="45">
        <f t="shared" ref="P23:P26" si="7">SUM(I23,O23)</f>
        <v>38</v>
      </c>
      <c r="Q23" s="24">
        <v>5</v>
      </c>
      <c r="R23" s="24">
        <v>5</v>
      </c>
      <c r="S23" s="24">
        <v>7</v>
      </c>
      <c r="T23" s="24">
        <v>4</v>
      </c>
      <c r="U23" s="24">
        <v>6</v>
      </c>
      <c r="V23" s="32">
        <f>SUM(Q23:U23)</f>
        <v>27</v>
      </c>
      <c r="W23" s="24">
        <v>3</v>
      </c>
      <c r="X23" s="24">
        <v>4</v>
      </c>
      <c r="Y23" s="24">
        <v>1</v>
      </c>
      <c r="Z23" s="24">
        <v>1</v>
      </c>
      <c r="AA23" s="24">
        <v>7</v>
      </c>
      <c r="AB23" s="32">
        <f>SUM(W23:AA23)</f>
        <v>16</v>
      </c>
      <c r="AC23" s="45">
        <f t="shared" si="6"/>
        <v>43</v>
      </c>
      <c r="AD23" s="90">
        <f>I23+O23+V23+AB23</f>
        <v>81</v>
      </c>
      <c r="AE23" s="26"/>
      <c r="AF23" s="41">
        <f t="shared" ref="AF23:AF26" si="8">(W23=0)+(X23=0)+(Y23=0)+(Z23=0)+(AA23=0)+(J23=0)+(K23=0)+(L23=0)+(M23=0)+(N23=0)</f>
        <v>0</v>
      </c>
      <c r="AH23" s="1"/>
      <c r="AI23" s="1"/>
      <c r="AJ23" s="1"/>
      <c r="AK23" s="1"/>
      <c r="AL23" s="1"/>
      <c r="AM23" s="1"/>
      <c r="AN23" s="1"/>
    </row>
    <row r="24" spans="1:40" ht="15" customHeight="1" x14ac:dyDescent="0.25">
      <c r="A24" s="103"/>
      <c r="B24" s="44">
        <v>3</v>
      </c>
      <c r="C24" s="47" t="s">
        <v>48</v>
      </c>
      <c r="D24" s="24">
        <v>4</v>
      </c>
      <c r="E24" s="24">
        <v>6</v>
      </c>
      <c r="F24" s="24">
        <v>7</v>
      </c>
      <c r="G24" s="24">
        <v>7</v>
      </c>
      <c r="H24" s="24">
        <v>1</v>
      </c>
      <c r="I24" s="32">
        <f>SUM(D24:H24)</f>
        <v>25</v>
      </c>
      <c r="J24" s="24">
        <v>4</v>
      </c>
      <c r="K24" s="24">
        <v>1</v>
      </c>
      <c r="L24" s="24">
        <v>2</v>
      </c>
      <c r="M24" s="24">
        <v>1</v>
      </c>
      <c r="N24" s="24">
        <v>0</v>
      </c>
      <c r="O24" s="32">
        <f>SUM(J24:N24)</f>
        <v>8</v>
      </c>
      <c r="P24" s="45">
        <f t="shared" si="7"/>
        <v>33</v>
      </c>
      <c r="Q24" s="24">
        <v>7</v>
      </c>
      <c r="R24" s="24">
        <v>4</v>
      </c>
      <c r="S24" s="24">
        <v>7</v>
      </c>
      <c r="T24" s="24">
        <v>4</v>
      </c>
      <c r="U24" s="24">
        <v>3</v>
      </c>
      <c r="V24" s="32">
        <f>SUM(Q24:U24)</f>
        <v>25</v>
      </c>
      <c r="W24" s="24">
        <v>7</v>
      </c>
      <c r="X24" s="24">
        <v>1</v>
      </c>
      <c r="Y24" s="24">
        <v>0</v>
      </c>
      <c r="Z24" s="24">
        <v>1</v>
      </c>
      <c r="AA24" s="24">
        <v>5</v>
      </c>
      <c r="AB24" s="32">
        <f>SUM(W24:AA24)</f>
        <v>14</v>
      </c>
      <c r="AC24" s="45">
        <f t="shared" si="6"/>
        <v>39</v>
      </c>
      <c r="AD24" s="90"/>
      <c r="AE24" s="26">
        <v>2</v>
      </c>
      <c r="AF24" s="41">
        <f t="shared" si="8"/>
        <v>2</v>
      </c>
      <c r="AH24" s="115" t="s">
        <v>15</v>
      </c>
      <c r="AI24" s="116"/>
      <c r="AJ24" s="116"/>
      <c r="AK24" s="116"/>
      <c r="AL24" s="116"/>
      <c r="AM24" s="116"/>
      <c r="AN24" s="117"/>
    </row>
    <row r="25" spans="1:40" ht="15" customHeight="1" x14ac:dyDescent="0.25">
      <c r="A25" s="103"/>
      <c r="B25" s="44">
        <v>4</v>
      </c>
      <c r="C25" s="47" t="s">
        <v>49</v>
      </c>
      <c r="D25" s="24">
        <v>4</v>
      </c>
      <c r="E25" s="24">
        <v>6</v>
      </c>
      <c r="F25" s="24">
        <v>6</v>
      </c>
      <c r="G25" s="24">
        <v>5</v>
      </c>
      <c r="H25" s="24">
        <v>7</v>
      </c>
      <c r="I25" s="32">
        <f t="shared" ref="I25:I26" si="9">SUM(D25:H25)</f>
        <v>28</v>
      </c>
      <c r="J25" s="24">
        <v>7</v>
      </c>
      <c r="K25" s="24">
        <v>1</v>
      </c>
      <c r="L25" s="24">
        <v>0</v>
      </c>
      <c r="M25" s="24">
        <v>1</v>
      </c>
      <c r="N25" s="24">
        <v>4</v>
      </c>
      <c r="O25" s="32">
        <f>SUM(J25:N25)</f>
        <v>13</v>
      </c>
      <c r="P25" s="45">
        <f t="shared" si="7"/>
        <v>41</v>
      </c>
      <c r="Q25" s="24">
        <v>6</v>
      </c>
      <c r="R25" s="24">
        <v>6</v>
      </c>
      <c r="S25" s="24">
        <v>6</v>
      </c>
      <c r="T25" s="24">
        <v>5</v>
      </c>
      <c r="U25" s="24">
        <v>5</v>
      </c>
      <c r="V25" s="32">
        <f>SUM(Q25:U25)</f>
        <v>28</v>
      </c>
      <c r="W25" s="24">
        <v>5</v>
      </c>
      <c r="X25" s="24">
        <v>1</v>
      </c>
      <c r="Y25" s="24">
        <v>1</v>
      </c>
      <c r="Z25" s="24">
        <v>0</v>
      </c>
      <c r="AA25" s="24">
        <v>1</v>
      </c>
      <c r="AB25" s="32">
        <f>SUM(W25:AA25)</f>
        <v>8</v>
      </c>
      <c r="AC25" s="45">
        <f t="shared" si="6"/>
        <v>36</v>
      </c>
      <c r="AD25" s="90">
        <f>I25+O25+V25+AB25</f>
        <v>77</v>
      </c>
      <c r="AE25" s="26">
        <v>2</v>
      </c>
      <c r="AF25" s="41">
        <f>(W25=0)+(X25=0)+(Y25=0)+(Z25=0)+(AA25=0)+(J25=0)+(K25=0)+(L25=0)+(M25=0)+(N25=0)</f>
        <v>2</v>
      </c>
      <c r="AH25" s="48" t="s">
        <v>16</v>
      </c>
      <c r="AI25" s="49" t="s">
        <v>17</v>
      </c>
      <c r="AJ25" s="48" t="s">
        <v>10</v>
      </c>
      <c r="AK25" s="50" t="s">
        <v>11</v>
      </c>
      <c r="AL25" s="51" t="s">
        <v>12</v>
      </c>
      <c r="AM25" s="9" t="s">
        <v>13</v>
      </c>
      <c r="AN25" s="52" t="s">
        <v>14</v>
      </c>
    </row>
    <row r="26" spans="1:40" ht="15" customHeight="1" x14ac:dyDescent="0.25">
      <c r="A26" s="104"/>
      <c r="B26" s="44">
        <v>5</v>
      </c>
      <c r="C26" s="47" t="s">
        <v>50</v>
      </c>
      <c r="D26" s="24">
        <v>8</v>
      </c>
      <c r="E26" s="24">
        <v>7</v>
      </c>
      <c r="F26" s="24">
        <v>7</v>
      </c>
      <c r="G26" s="24">
        <v>6</v>
      </c>
      <c r="H26" s="24">
        <v>3</v>
      </c>
      <c r="I26" s="32">
        <f t="shared" si="9"/>
        <v>31</v>
      </c>
      <c r="J26" s="24">
        <v>4</v>
      </c>
      <c r="K26" s="24">
        <v>2</v>
      </c>
      <c r="L26" s="24">
        <v>1</v>
      </c>
      <c r="M26" s="24">
        <v>1</v>
      </c>
      <c r="N26" s="24">
        <v>0</v>
      </c>
      <c r="O26" s="32">
        <f>SUM(J26:N26)</f>
        <v>8</v>
      </c>
      <c r="P26" s="45">
        <f t="shared" si="7"/>
        <v>39</v>
      </c>
      <c r="Q26" s="24">
        <v>4</v>
      </c>
      <c r="R26" s="24">
        <v>6</v>
      </c>
      <c r="S26" s="24">
        <v>5</v>
      </c>
      <c r="T26" s="24">
        <v>7</v>
      </c>
      <c r="U26" s="24">
        <v>6</v>
      </c>
      <c r="V26" s="32">
        <f>SUM(Q26:U26)</f>
        <v>28</v>
      </c>
      <c r="W26" s="24">
        <v>4</v>
      </c>
      <c r="X26" s="24">
        <v>4</v>
      </c>
      <c r="Y26" s="24">
        <v>0</v>
      </c>
      <c r="Z26" s="24">
        <v>1</v>
      </c>
      <c r="AA26" s="24">
        <v>6</v>
      </c>
      <c r="AB26" s="32">
        <f>SUM(W26:AA26)</f>
        <v>15</v>
      </c>
      <c r="AC26" s="45">
        <f t="shared" si="6"/>
        <v>43</v>
      </c>
      <c r="AD26" s="91">
        <f>I26+O26+V26+AB26</f>
        <v>82</v>
      </c>
      <c r="AE26" s="34">
        <v>2</v>
      </c>
      <c r="AF26" s="41">
        <f t="shared" si="8"/>
        <v>2</v>
      </c>
      <c r="AH26" s="53"/>
      <c r="AI26" s="54" t="str">
        <f>C4</f>
        <v xml:space="preserve">PUGELJ NADJA </v>
      </c>
      <c r="AJ26" s="55" t="str">
        <f>B2</f>
        <v>DU    OTOČEC</v>
      </c>
      <c r="AK26" s="19">
        <f>I4+O4</f>
        <v>40</v>
      </c>
      <c r="AL26" s="19">
        <f>V4+AB4</f>
        <v>33</v>
      </c>
      <c r="AM26" s="56">
        <f>SUM(AK26:AL26)</f>
        <v>73</v>
      </c>
      <c r="AN26" s="19">
        <f>AF4</f>
        <v>1</v>
      </c>
    </row>
    <row r="27" spans="1:40" ht="15" customHeight="1" x14ac:dyDescent="0.25">
      <c r="B27" s="35"/>
      <c r="C27" s="4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8">
        <f>SUM(P22:P26)</f>
        <v>182</v>
      </c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8">
        <f>SUM(AC22:AC26)</f>
        <v>202</v>
      </c>
      <c r="AD27" s="92">
        <f>SUM(AD22:AD26)</f>
        <v>312</v>
      </c>
      <c r="AE27" s="39">
        <f>SUM(AE22:AE26)</f>
        <v>8</v>
      </c>
      <c r="AF27" s="41"/>
      <c r="AH27" s="57"/>
      <c r="AI27" s="54" t="str">
        <f>C5</f>
        <v>POVŠE JOŽEFA</v>
      </c>
      <c r="AJ27" s="58" t="str">
        <f>B2</f>
        <v>DU    OTOČEC</v>
      </c>
      <c r="AK27" s="19">
        <f>I5+O5</f>
        <v>51</v>
      </c>
      <c r="AL27" s="19">
        <f>V5+AB5</f>
        <v>49</v>
      </c>
      <c r="AM27" s="21">
        <f t="shared" ref="AM27:AM51" si="10">SUM(AK27:AL27)</f>
        <v>100</v>
      </c>
      <c r="AN27" s="19">
        <f t="shared" ref="AN27:AN30" si="11">AF5</f>
        <v>0</v>
      </c>
    </row>
    <row r="28" spans="1:40" ht="15" customHeight="1" x14ac:dyDescent="0.25">
      <c r="B28" s="35"/>
      <c r="C28" s="46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59"/>
      <c r="AE28" s="59"/>
      <c r="AF28" s="59"/>
      <c r="AH28" s="57"/>
      <c r="AI28" s="54" t="str">
        <f>C6</f>
        <v>JANC JOŽEFA</v>
      </c>
      <c r="AJ28" s="58" t="str">
        <f>B2</f>
        <v>DU    OTOČEC</v>
      </c>
      <c r="AK28" s="19">
        <f>I6+O6</f>
        <v>51</v>
      </c>
      <c r="AL28" s="19">
        <f>V6+AB6</f>
        <v>49</v>
      </c>
      <c r="AM28" s="21">
        <f t="shared" si="10"/>
        <v>100</v>
      </c>
      <c r="AN28" s="19">
        <f t="shared" si="11"/>
        <v>0</v>
      </c>
    </row>
    <row r="29" spans="1:40" ht="15" customHeight="1" x14ac:dyDescent="0.25">
      <c r="A29" s="102">
        <v>4</v>
      </c>
      <c r="B29" s="105" t="s">
        <v>22</v>
      </c>
      <c r="C29" s="106"/>
      <c r="D29" s="109" t="s">
        <v>2</v>
      </c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1"/>
      <c r="Q29" s="109" t="s">
        <v>3</v>
      </c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1"/>
      <c r="AD29" s="112" t="s">
        <v>13</v>
      </c>
      <c r="AE29" s="93" t="s">
        <v>18</v>
      </c>
      <c r="AF29" s="46"/>
      <c r="AH29" s="57"/>
      <c r="AI29" s="54" t="str">
        <f>C7</f>
        <v>LUŽAR ZOFIJA</v>
      </c>
      <c r="AJ29" s="58" t="str">
        <f>B2</f>
        <v>DU    OTOČEC</v>
      </c>
      <c r="AK29" s="19">
        <f>I7+O7</f>
        <v>26</v>
      </c>
      <c r="AL29" s="19">
        <f>V7+AB7</f>
        <v>43</v>
      </c>
      <c r="AM29" s="21">
        <f t="shared" si="10"/>
        <v>69</v>
      </c>
      <c r="AN29" s="19">
        <f t="shared" si="11"/>
        <v>3</v>
      </c>
    </row>
    <row r="30" spans="1:40" ht="15" customHeight="1" thickBot="1" x14ac:dyDescent="0.3">
      <c r="A30" s="103"/>
      <c r="B30" s="107"/>
      <c r="C30" s="108"/>
      <c r="D30" s="95" t="s">
        <v>5</v>
      </c>
      <c r="E30" s="96"/>
      <c r="F30" s="96"/>
      <c r="G30" s="96"/>
      <c r="H30" s="97"/>
      <c r="I30" s="3" t="s">
        <v>6</v>
      </c>
      <c r="J30" s="95" t="s">
        <v>7</v>
      </c>
      <c r="K30" s="96"/>
      <c r="L30" s="96"/>
      <c r="M30" s="96"/>
      <c r="N30" s="97"/>
      <c r="O30" s="4" t="s">
        <v>6</v>
      </c>
      <c r="P30" s="5" t="s">
        <v>8</v>
      </c>
      <c r="Q30" s="98" t="s">
        <v>5</v>
      </c>
      <c r="R30" s="99"/>
      <c r="S30" s="99"/>
      <c r="T30" s="99"/>
      <c r="U30" s="100"/>
      <c r="V30" s="3" t="s">
        <v>6</v>
      </c>
      <c r="W30" s="101" t="s">
        <v>7</v>
      </c>
      <c r="X30" s="99"/>
      <c r="Y30" s="99"/>
      <c r="Z30" s="99"/>
      <c r="AA30" s="100"/>
      <c r="AB30" s="4" t="s">
        <v>6</v>
      </c>
      <c r="AC30" s="6" t="s">
        <v>8</v>
      </c>
      <c r="AD30" s="113"/>
      <c r="AE30" s="94"/>
      <c r="AF30" s="46"/>
      <c r="AH30" s="57"/>
      <c r="AI30" s="60" t="str">
        <f>C8</f>
        <v>PRESKAR NEŽA NINA</v>
      </c>
      <c r="AJ30" s="61" t="str">
        <f>B2</f>
        <v>DU    OTOČEC</v>
      </c>
      <c r="AK30" s="2">
        <f>I8+O8</f>
        <v>32</v>
      </c>
      <c r="AL30" s="2">
        <f>V8+AB8</f>
        <v>29</v>
      </c>
      <c r="AM30" s="62">
        <f t="shared" si="10"/>
        <v>61</v>
      </c>
      <c r="AN30" s="19">
        <f t="shared" si="11"/>
        <v>1</v>
      </c>
    </row>
    <row r="31" spans="1:40" ht="15" customHeight="1" x14ac:dyDescent="0.25">
      <c r="A31" s="103"/>
      <c r="B31" s="41">
        <v>1</v>
      </c>
      <c r="C31" s="11" t="s">
        <v>51</v>
      </c>
      <c r="D31" s="12">
        <v>5</v>
      </c>
      <c r="E31" s="13">
        <v>4</v>
      </c>
      <c r="F31" s="13">
        <v>7</v>
      </c>
      <c r="G31" s="13">
        <v>8</v>
      </c>
      <c r="H31" s="13">
        <v>8</v>
      </c>
      <c r="I31" s="14">
        <f>SUM(D31:H31)</f>
        <v>32</v>
      </c>
      <c r="J31" s="12">
        <v>7</v>
      </c>
      <c r="K31" s="13">
        <v>1</v>
      </c>
      <c r="L31" s="13">
        <v>1</v>
      </c>
      <c r="M31" s="13">
        <v>3</v>
      </c>
      <c r="N31" s="13">
        <v>4</v>
      </c>
      <c r="O31" s="14">
        <f>SUM(J31:N31)</f>
        <v>16</v>
      </c>
      <c r="P31" s="15">
        <f t="shared" ref="P31:P35" si="12">SUM(I31,O31)</f>
        <v>48</v>
      </c>
      <c r="Q31" s="12">
        <v>7</v>
      </c>
      <c r="R31" s="13">
        <v>8</v>
      </c>
      <c r="S31" s="13">
        <v>5</v>
      </c>
      <c r="T31" s="13">
        <v>3</v>
      </c>
      <c r="U31" s="13">
        <v>5</v>
      </c>
      <c r="V31" s="16">
        <f>SUM(Q31:U31)</f>
        <v>28</v>
      </c>
      <c r="W31" s="12">
        <v>8</v>
      </c>
      <c r="X31" s="13">
        <v>1</v>
      </c>
      <c r="Y31" s="13">
        <v>7</v>
      </c>
      <c r="Z31" s="13">
        <v>2</v>
      </c>
      <c r="AA31" s="13">
        <v>5</v>
      </c>
      <c r="AB31" s="14">
        <f>SUM(W31:AA31)</f>
        <v>23</v>
      </c>
      <c r="AC31" s="45">
        <f t="shared" ref="AC31:AC35" si="13">SUM(V31,AB31)</f>
        <v>51</v>
      </c>
      <c r="AD31" s="89">
        <f>I31+O31+V31+AB31</f>
        <v>99</v>
      </c>
      <c r="AE31" s="18"/>
      <c r="AF31" s="41">
        <f>(W31=0)+(X31=0)+(Y31=0)+(Z31=0)+(AA31=0)+(J31=0)+(K31=0)+(L31=0)+(M31=0)+(N31=0)</f>
        <v>0</v>
      </c>
      <c r="AH31" s="63"/>
      <c r="AI31" s="20" t="str">
        <f>C13</f>
        <v>KAPLAN JOŽI</v>
      </c>
      <c r="AJ31" s="20" t="str">
        <f>B11</f>
        <v>DU   ŠENTJERNEJ</v>
      </c>
      <c r="AK31" s="19">
        <f>I13+O13</f>
        <v>47</v>
      </c>
      <c r="AL31" s="19">
        <f>V13+AB13</f>
        <v>32</v>
      </c>
      <c r="AM31" s="21">
        <f t="shared" si="10"/>
        <v>79</v>
      </c>
      <c r="AN31" s="19">
        <f>AF13</f>
        <v>3</v>
      </c>
    </row>
    <row r="32" spans="1:40" ht="15" customHeight="1" x14ac:dyDescent="0.25">
      <c r="A32" s="103"/>
      <c r="B32" s="44">
        <v>2</v>
      </c>
      <c r="C32" s="23" t="s">
        <v>52</v>
      </c>
      <c r="D32" s="24">
        <v>4</v>
      </c>
      <c r="E32" s="13">
        <v>3</v>
      </c>
      <c r="F32" s="24">
        <v>4</v>
      </c>
      <c r="G32" s="24">
        <v>8</v>
      </c>
      <c r="H32" s="24">
        <v>4</v>
      </c>
      <c r="I32" s="14">
        <f>SUM(D32:H32)</f>
        <v>23</v>
      </c>
      <c r="J32" s="25">
        <v>5</v>
      </c>
      <c r="K32" s="24">
        <v>1</v>
      </c>
      <c r="L32" s="24">
        <v>1</v>
      </c>
      <c r="M32" s="24">
        <v>2</v>
      </c>
      <c r="N32" s="24">
        <v>7</v>
      </c>
      <c r="O32" s="14">
        <f>SUM(J32:N32)</f>
        <v>16</v>
      </c>
      <c r="P32" s="15">
        <f t="shared" si="12"/>
        <v>39</v>
      </c>
      <c r="Q32" s="25">
        <v>4</v>
      </c>
      <c r="R32" s="13">
        <v>5</v>
      </c>
      <c r="S32" s="24">
        <v>7</v>
      </c>
      <c r="T32" s="24">
        <v>6</v>
      </c>
      <c r="U32" s="24">
        <v>7</v>
      </c>
      <c r="V32" s="14">
        <f>SUM(Q32:U32)</f>
        <v>29</v>
      </c>
      <c r="W32" s="25">
        <v>6</v>
      </c>
      <c r="X32" s="24">
        <v>1</v>
      </c>
      <c r="Y32" s="24">
        <v>1</v>
      </c>
      <c r="Z32" s="24">
        <v>1</v>
      </c>
      <c r="AA32" s="24">
        <v>4</v>
      </c>
      <c r="AB32" s="14">
        <f>SUM(W32:AA32)</f>
        <v>13</v>
      </c>
      <c r="AC32" s="45">
        <f t="shared" si="13"/>
        <v>42</v>
      </c>
      <c r="AD32" s="90">
        <f>I32+O32+V32+AB32</f>
        <v>81</v>
      </c>
      <c r="AE32" s="26"/>
      <c r="AF32" s="41">
        <f t="shared" ref="AF32:AF35" si="14">(W32=0)+(X32=0)+(Y32=0)+(Z32=0)+(AA32=0)+(J32=0)+(K32=0)+(L32=0)+(M32=0)+(N32=0)</f>
        <v>0</v>
      </c>
      <c r="AH32" s="63"/>
      <c r="AI32" s="20" t="str">
        <f>C14</f>
        <v>LUZAR TINCA</v>
      </c>
      <c r="AJ32" s="20" t="str">
        <f>B11</f>
        <v>DU   ŠENTJERNEJ</v>
      </c>
      <c r="AK32" s="19">
        <f>I14+O14</f>
        <v>31</v>
      </c>
      <c r="AL32" s="19">
        <f>V14+AB14</f>
        <v>41</v>
      </c>
      <c r="AM32" s="21">
        <f t="shared" si="10"/>
        <v>72</v>
      </c>
      <c r="AN32" s="19">
        <f t="shared" ref="AN32:AN35" si="15">AF14</f>
        <v>3</v>
      </c>
    </row>
    <row r="33" spans="1:40" ht="15" customHeight="1" x14ac:dyDescent="0.25">
      <c r="A33" s="103"/>
      <c r="B33" s="44">
        <v>3</v>
      </c>
      <c r="C33" s="23" t="s">
        <v>53</v>
      </c>
      <c r="D33" s="25">
        <v>5</v>
      </c>
      <c r="E33" s="13">
        <v>6</v>
      </c>
      <c r="F33" s="24">
        <v>6</v>
      </c>
      <c r="G33" s="24">
        <v>7</v>
      </c>
      <c r="H33" s="24">
        <v>3</v>
      </c>
      <c r="I33" s="14">
        <f>SUM(D33:H33)</f>
        <v>27</v>
      </c>
      <c r="J33" s="25">
        <v>7</v>
      </c>
      <c r="K33" s="24">
        <v>1</v>
      </c>
      <c r="L33" s="24">
        <v>1</v>
      </c>
      <c r="M33" s="24">
        <v>4</v>
      </c>
      <c r="N33" s="24">
        <v>4</v>
      </c>
      <c r="O33" s="14">
        <f>SUM(J33:N33)</f>
        <v>17</v>
      </c>
      <c r="P33" s="15">
        <f t="shared" si="12"/>
        <v>44</v>
      </c>
      <c r="Q33" s="25">
        <v>5</v>
      </c>
      <c r="R33" s="13">
        <v>7</v>
      </c>
      <c r="S33" s="24">
        <v>6</v>
      </c>
      <c r="T33" s="24">
        <v>4</v>
      </c>
      <c r="U33" s="24">
        <v>6</v>
      </c>
      <c r="V33" s="14">
        <f>SUM(Q33:U33)</f>
        <v>28</v>
      </c>
      <c r="W33" s="25">
        <v>5</v>
      </c>
      <c r="X33" s="24">
        <v>3</v>
      </c>
      <c r="Y33" s="24">
        <v>1</v>
      </c>
      <c r="Z33" s="24">
        <v>5</v>
      </c>
      <c r="AA33" s="24">
        <v>2</v>
      </c>
      <c r="AB33" s="14">
        <f>SUM(W33:AA33)</f>
        <v>16</v>
      </c>
      <c r="AC33" s="45">
        <f t="shared" si="13"/>
        <v>44</v>
      </c>
      <c r="AD33" s="90">
        <f>I33+O33+V33+AB33</f>
        <v>88</v>
      </c>
      <c r="AE33" s="26"/>
      <c r="AF33" s="41">
        <f t="shared" si="14"/>
        <v>0</v>
      </c>
      <c r="AH33" s="63"/>
      <c r="AI33" s="20" t="str">
        <f>C15</f>
        <v>FERKOLJ DANICA</v>
      </c>
      <c r="AJ33" s="20" t="str">
        <f>B11</f>
        <v>DU   ŠENTJERNEJ</v>
      </c>
      <c r="AK33" s="19">
        <f>I15+O15</f>
        <v>31</v>
      </c>
      <c r="AL33" s="19">
        <f>V15+AB15</f>
        <v>47</v>
      </c>
      <c r="AM33" s="21">
        <f t="shared" si="10"/>
        <v>78</v>
      </c>
      <c r="AN33" s="19">
        <f t="shared" si="15"/>
        <v>1</v>
      </c>
    </row>
    <row r="34" spans="1:40" ht="15" customHeight="1" x14ac:dyDescent="0.25">
      <c r="A34" s="103"/>
      <c r="B34" s="44">
        <v>4</v>
      </c>
      <c r="C34" s="23" t="s">
        <v>54</v>
      </c>
      <c r="D34" s="25">
        <v>3</v>
      </c>
      <c r="E34" s="13">
        <v>8</v>
      </c>
      <c r="F34" s="24">
        <v>8</v>
      </c>
      <c r="G34" s="24">
        <v>7</v>
      </c>
      <c r="H34" s="24">
        <v>7</v>
      </c>
      <c r="I34" s="27">
        <f>SUM(D34:H34)</f>
        <v>33</v>
      </c>
      <c r="J34" s="25">
        <v>8</v>
      </c>
      <c r="K34" s="24">
        <v>1</v>
      </c>
      <c r="L34" s="24">
        <v>7</v>
      </c>
      <c r="M34" s="24">
        <v>2</v>
      </c>
      <c r="N34" s="24">
        <v>6</v>
      </c>
      <c r="O34" s="27">
        <f>SUM(J34:N34)</f>
        <v>24</v>
      </c>
      <c r="P34" s="15">
        <f t="shared" si="12"/>
        <v>57</v>
      </c>
      <c r="Q34" s="25">
        <v>8</v>
      </c>
      <c r="R34" s="13">
        <v>7</v>
      </c>
      <c r="S34" s="24">
        <v>7</v>
      </c>
      <c r="T34" s="24">
        <v>3</v>
      </c>
      <c r="U34" s="24">
        <v>7</v>
      </c>
      <c r="V34" s="14">
        <f>SUM(Q34:U34)</f>
        <v>32</v>
      </c>
      <c r="W34" s="25">
        <v>7</v>
      </c>
      <c r="X34" s="24">
        <v>1</v>
      </c>
      <c r="Y34" s="24">
        <v>1</v>
      </c>
      <c r="Z34" s="24">
        <v>3</v>
      </c>
      <c r="AA34" s="24">
        <v>2</v>
      </c>
      <c r="AB34" s="14">
        <f>SUM(W34:AA34)</f>
        <v>14</v>
      </c>
      <c r="AC34" s="45">
        <f t="shared" si="13"/>
        <v>46</v>
      </c>
      <c r="AD34" s="90">
        <f>I34+O34+V34+AB34</f>
        <v>103</v>
      </c>
      <c r="AE34" s="26"/>
      <c r="AF34" s="41">
        <f>(W34=0)+(X34=0)+(Y34=0)+(Z34=0)+(AA34=0)+(J34=0)+(K34=0)+(L34=0)+(M34=0)+(N34=0)</f>
        <v>0</v>
      </c>
      <c r="AH34" s="63"/>
      <c r="AI34" s="20" t="str">
        <f>C16</f>
        <v>KUHAR TATJANA</v>
      </c>
      <c r="AJ34" s="20" t="str">
        <f>B11</f>
        <v>DU   ŠENTJERNEJ</v>
      </c>
      <c r="AK34" s="19">
        <f>I16+O16</f>
        <v>42</v>
      </c>
      <c r="AL34" s="19">
        <f>V16+AB16</f>
        <v>46</v>
      </c>
      <c r="AM34" s="21">
        <f t="shared" si="10"/>
        <v>88</v>
      </c>
      <c r="AN34" s="19">
        <f t="shared" si="15"/>
        <v>2</v>
      </c>
    </row>
    <row r="35" spans="1:40" ht="15" customHeight="1" x14ac:dyDescent="0.25">
      <c r="A35" s="104"/>
      <c r="B35" s="44">
        <v>5</v>
      </c>
      <c r="C35" s="23" t="s">
        <v>55</v>
      </c>
      <c r="D35" s="24">
        <v>3</v>
      </c>
      <c r="E35" s="24">
        <v>4</v>
      </c>
      <c r="F35" s="24">
        <v>7</v>
      </c>
      <c r="G35" s="24">
        <v>4</v>
      </c>
      <c r="H35" s="24">
        <v>7</v>
      </c>
      <c r="I35" s="30">
        <f>SUM(D35:H35)</f>
        <v>25</v>
      </c>
      <c r="J35" s="25">
        <v>6</v>
      </c>
      <c r="K35" s="24">
        <v>3</v>
      </c>
      <c r="L35" s="24">
        <v>6</v>
      </c>
      <c r="M35" s="24">
        <v>2</v>
      </c>
      <c r="N35" s="24">
        <v>1</v>
      </c>
      <c r="O35" s="30">
        <f>SUM(J35:N35)</f>
        <v>18</v>
      </c>
      <c r="P35" s="31">
        <f t="shared" si="12"/>
        <v>43</v>
      </c>
      <c r="Q35" s="24">
        <v>5</v>
      </c>
      <c r="R35" s="24">
        <v>5</v>
      </c>
      <c r="S35" s="24">
        <v>5</v>
      </c>
      <c r="T35" s="24">
        <v>6</v>
      </c>
      <c r="U35" s="24">
        <v>5</v>
      </c>
      <c r="V35" s="32">
        <f>SUM(Q35:U35)</f>
        <v>26</v>
      </c>
      <c r="W35" s="25">
        <v>4</v>
      </c>
      <c r="X35" s="24">
        <v>2</v>
      </c>
      <c r="Y35" s="24">
        <v>1</v>
      </c>
      <c r="Z35" s="24">
        <v>1</v>
      </c>
      <c r="AA35" s="24">
        <v>1</v>
      </c>
      <c r="AB35" s="32">
        <f>SUM(W35:AA35)</f>
        <v>9</v>
      </c>
      <c r="AC35" s="64">
        <f t="shared" si="13"/>
        <v>35</v>
      </c>
      <c r="AD35" s="91"/>
      <c r="AE35" s="34"/>
      <c r="AF35" s="41">
        <f t="shared" si="14"/>
        <v>0</v>
      </c>
      <c r="AH35" s="57"/>
      <c r="AI35" s="55" t="str">
        <f>C17</f>
        <v>GABROVEC MARIJA</v>
      </c>
      <c r="AJ35" s="55" t="str">
        <f>B11</f>
        <v>DU   ŠENTJERNEJ</v>
      </c>
      <c r="AK35" s="19">
        <f>I17+O17</f>
        <v>0</v>
      </c>
      <c r="AL35" s="19">
        <f>V17+AB17</f>
        <v>0</v>
      </c>
      <c r="AM35" s="21">
        <f t="shared" si="10"/>
        <v>0</v>
      </c>
      <c r="AN35" s="19">
        <f t="shared" si="15"/>
        <v>10</v>
      </c>
    </row>
    <row r="36" spans="1:40" ht="15" customHeight="1" x14ac:dyDescent="0.25">
      <c r="B36" s="35"/>
      <c r="C36" s="46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8">
        <f>SUM(P31:P35)</f>
        <v>231</v>
      </c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8">
        <f>SUM(AC31:AC35)</f>
        <v>218</v>
      </c>
      <c r="AD36" s="92">
        <f>SUM(AD31:AD35)</f>
        <v>371</v>
      </c>
      <c r="AE36" s="39">
        <f>SUM(AE31:AE35)</f>
        <v>0</v>
      </c>
      <c r="AF36" s="41"/>
      <c r="AH36" s="57"/>
      <c r="AI36" s="58" t="str">
        <f>C22</f>
        <v>KMET ANICA</v>
      </c>
      <c r="AJ36" s="58" t="str">
        <f>B20</f>
        <v>DU   DVOR</v>
      </c>
      <c r="AK36" s="65">
        <f>I22+O22</f>
        <v>31</v>
      </c>
      <c r="AL36" s="65">
        <f>V22+AB22</f>
        <v>41</v>
      </c>
      <c r="AM36" s="21">
        <f t="shared" si="10"/>
        <v>72</v>
      </c>
      <c r="AN36" s="19">
        <f>AF22</f>
        <v>2</v>
      </c>
    </row>
    <row r="37" spans="1:40" ht="15" customHeight="1" x14ac:dyDescent="0.25">
      <c r="B37" s="35"/>
      <c r="C37" s="46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59"/>
      <c r="AE37" s="59"/>
      <c r="AF37" s="59"/>
      <c r="AH37" s="57"/>
      <c r="AI37" s="58" t="str">
        <f>C23</f>
        <v>MIRTIČ ALENKA</v>
      </c>
      <c r="AJ37" s="58" t="str">
        <f>B20</f>
        <v>DU   DVOR</v>
      </c>
      <c r="AK37" s="65">
        <f>I23+O23</f>
        <v>38</v>
      </c>
      <c r="AL37" s="65">
        <f>V23+AB23</f>
        <v>43</v>
      </c>
      <c r="AM37" s="21">
        <f t="shared" si="10"/>
        <v>81</v>
      </c>
      <c r="AN37" s="19">
        <f t="shared" ref="AN37:AN40" si="16">AF23</f>
        <v>0</v>
      </c>
    </row>
    <row r="38" spans="1:40" ht="15" customHeight="1" x14ac:dyDescent="0.25">
      <c r="A38" s="102">
        <v>5</v>
      </c>
      <c r="B38" s="105" t="s">
        <v>23</v>
      </c>
      <c r="C38" s="106"/>
      <c r="D38" s="109" t="s">
        <v>2</v>
      </c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1"/>
      <c r="Q38" s="109" t="s">
        <v>3</v>
      </c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1"/>
      <c r="AD38" s="112" t="s">
        <v>13</v>
      </c>
      <c r="AE38" s="93" t="s">
        <v>18</v>
      </c>
      <c r="AF38" s="46"/>
      <c r="AH38" s="57"/>
      <c r="AI38" s="58" t="str">
        <f>C24</f>
        <v>LEGAN MIMI</v>
      </c>
      <c r="AJ38" s="58" t="str">
        <f>B20</f>
        <v>DU   DVOR</v>
      </c>
      <c r="AK38" s="65">
        <f>I24+O24</f>
        <v>33</v>
      </c>
      <c r="AL38" s="65">
        <f>V24+AB24</f>
        <v>39</v>
      </c>
      <c r="AM38" s="21">
        <f t="shared" si="10"/>
        <v>72</v>
      </c>
      <c r="AN38" s="19">
        <f t="shared" si="16"/>
        <v>2</v>
      </c>
    </row>
    <row r="39" spans="1:40" ht="15" customHeight="1" thickBot="1" x14ac:dyDescent="0.3">
      <c r="A39" s="103"/>
      <c r="B39" s="107"/>
      <c r="C39" s="108"/>
      <c r="D39" s="95" t="s">
        <v>5</v>
      </c>
      <c r="E39" s="96"/>
      <c r="F39" s="96"/>
      <c r="G39" s="96"/>
      <c r="H39" s="97"/>
      <c r="I39" s="3" t="s">
        <v>6</v>
      </c>
      <c r="J39" s="95" t="s">
        <v>7</v>
      </c>
      <c r="K39" s="96"/>
      <c r="L39" s="96"/>
      <c r="M39" s="96"/>
      <c r="N39" s="97"/>
      <c r="O39" s="4" t="s">
        <v>6</v>
      </c>
      <c r="P39" s="5" t="s">
        <v>8</v>
      </c>
      <c r="Q39" s="98" t="s">
        <v>5</v>
      </c>
      <c r="R39" s="99"/>
      <c r="S39" s="99"/>
      <c r="T39" s="99"/>
      <c r="U39" s="100"/>
      <c r="V39" s="3" t="s">
        <v>6</v>
      </c>
      <c r="W39" s="101" t="s">
        <v>7</v>
      </c>
      <c r="X39" s="99"/>
      <c r="Y39" s="99"/>
      <c r="Z39" s="99"/>
      <c r="AA39" s="100"/>
      <c r="AB39" s="4" t="s">
        <v>6</v>
      </c>
      <c r="AC39" s="6" t="s">
        <v>8</v>
      </c>
      <c r="AD39" s="113"/>
      <c r="AE39" s="94"/>
      <c r="AF39" s="46"/>
      <c r="AH39" s="57"/>
      <c r="AI39" s="58" t="str">
        <f>C25</f>
        <v>HROVAT INES</v>
      </c>
      <c r="AJ39" s="58" t="str">
        <f>B20</f>
        <v>DU   DVOR</v>
      </c>
      <c r="AK39" s="65">
        <f>I25+O25</f>
        <v>41</v>
      </c>
      <c r="AL39" s="65">
        <f>V25+AB25</f>
        <v>36</v>
      </c>
      <c r="AM39" s="21">
        <f t="shared" si="10"/>
        <v>77</v>
      </c>
      <c r="AN39" s="19">
        <f t="shared" si="16"/>
        <v>2</v>
      </c>
    </row>
    <row r="40" spans="1:40" ht="15" customHeight="1" x14ac:dyDescent="0.25">
      <c r="A40" s="103"/>
      <c r="B40" s="41">
        <v>1</v>
      </c>
      <c r="C40" s="42" t="s">
        <v>60</v>
      </c>
      <c r="D40" s="13">
        <v>7</v>
      </c>
      <c r="E40" s="13">
        <v>7</v>
      </c>
      <c r="F40" s="13">
        <v>6</v>
      </c>
      <c r="G40" s="13">
        <v>5</v>
      </c>
      <c r="H40" s="13">
        <v>7</v>
      </c>
      <c r="I40" s="27">
        <f>SUM(D40:H40)</f>
        <v>32</v>
      </c>
      <c r="J40" s="13">
        <v>6</v>
      </c>
      <c r="K40" s="13">
        <v>1</v>
      </c>
      <c r="L40" s="13">
        <v>1</v>
      </c>
      <c r="M40" s="13">
        <v>1</v>
      </c>
      <c r="N40" s="13">
        <v>4</v>
      </c>
      <c r="O40" s="27">
        <f>SUM(J40:N40)</f>
        <v>13</v>
      </c>
      <c r="P40" s="43">
        <f t="shared" ref="P40:P44" si="17">SUM(I40,O40)</f>
        <v>45</v>
      </c>
      <c r="Q40" s="13">
        <v>4</v>
      </c>
      <c r="R40" s="13">
        <v>7</v>
      </c>
      <c r="S40" s="13">
        <v>6</v>
      </c>
      <c r="T40" s="13">
        <v>4</v>
      </c>
      <c r="U40" s="13">
        <v>8</v>
      </c>
      <c r="V40" s="27">
        <f>SUM(Q40:U40)</f>
        <v>29</v>
      </c>
      <c r="W40" s="13">
        <v>7</v>
      </c>
      <c r="X40" s="13">
        <v>0</v>
      </c>
      <c r="Y40" s="13">
        <v>0</v>
      </c>
      <c r="Z40" s="13">
        <v>1</v>
      </c>
      <c r="AA40" s="13">
        <v>0</v>
      </c>
      <c r="AB40" s="27">
        <f>SUM(W40:AA40)</f>
        <v>8</v>
      </c>
      <c r="AC40" s="43">
        <f t="shared" ref="AC40:AC44" si="18">SUM(V40,AB40)</f>
        <v>37</v>
      </c>
      <c r="AD40" s="89">
        <f>I40+O40+V40+AB40</f>
        <v>82</v>
      </c>
      <c r="AE40" s="18">
        <v>2</v>
      </c>
      <c r="AF40" s="41">
        <f>(W40=0)+(X40=0)+(Y40=0)+(Z40=0)+(AA40=0)+(J40=0)+(K40=0)+(L40=0)+(M40=0)+(N40=0)</f>
        <v>3</v>
      </c>
      <c r="AH40" s="57"/>
      <c r="AI40" s="58" t="str">
        <f>C26</f>
        <v>MIRTIČ MAJDA</v>
      </c>
      <c r="AJ40" s="58" t="str">
        <f>B20</f>
        <v>DU   DVOR</v>
      </c>
      <c r="AK40" s="65">
        <f>I26+O26</f>
        <v>39</v>
      </c>
      <c r="AL40" s="65">
        <f>V26+AB26</f>
        <v>43</v>
      </c>
      <c r="AM40" s="21">
        <f t="shared" si="10"/>
        <v>82</v>
      </c>
      <c r="AN40" s="19">
        <f t="shared" si="16"/>
        <v>2</v>
      </c>
    </row>
    <row r="41" spans="1:40" ht="15" customHeight="1" x14ac:dyDescent="0.25">
      <c r="A41" s="103"/>
      <c r="B41" s="44">
        <v>2</v>
      </c>
      <c r="C41" s="1" t="s">
        <v>56</v>
      </c>
      <c r="D41" s="24">
        <v>4</v>
      </c>
      <c r="E41" s="24">
        <v>8</v>
      </c>
      <c r="F41" s="24">
        <v>3</v>
      </c>
      <c r="G41" s="24">
        <v>6</v>
      </c>
      <c r="H41" s="24">
        <v>7</v>
      </c>
      <c r="I41" s="32">
        <f>SUM(D41:H41)</f>
        <v>28</v>
      </c>
      <c r="J41" s="24">
        <v>7</v>
      </c>
      <c r="K41" s="24">
        <v>0</v>
      </c>
      <c r="L41" s="24">
        <v>0</v>
      </c>
      <c r="M41" s="24">
        <v>1</v>
      </c>
      <c r="N41" s="24">
        <v>1</v>
      </c>
      <c r="O41" s="32">
        <f>SUM(J41:N41)</f>
        <v>9</v>
      </c>
      <c r="P41" s="45">
        <f t="shared" si="17"/>
        <v>37</v>
      </c>
      <c r="Q41" s="24">
        <v>7</v>
      </c>
      <c r="R41" s="24">
        <v>6</v>
      </c>
      <c r="S41" s="24">
        <v>3</v>
      </c>
      <c r="T41" s="24">
        <v>5</v>
      </c>
      <c r="U41" s="24">
        <v>3</v>
      </c>
      <c r="V41" s="32">
        <f>SUM(Q41:U41)</f>
        <v>24</v>
      </c>
      <c r="W41" s="24">
        <v>3</v>
      </c>
      <c r="X41" s="24">
        <v>2</v>
      </c>
      <c r="Y41" s="24">
        <v>1</v>
      </c>
      <c r="Z41" s="24">
        <v>1</v>
      </c>
      <c r="AA41" s="24">
        <v>1</v>
      </c>
      <c r="AB41" s="32">
        <f>SUM(W41:AA41)</f>
        <v>8</v>
      </c>
      <c r="AC41" s="45">
        <f t="shared" si="18"/>
        <v>32</v>
      </c>
      <c r="AD41" s="89">
        <f>I41+O41+V41+AB41</f>
        <v>69</v>
      </c>
      <c r="AE41" s="26">
        <v>2</v>
      </c>
      <c r="AF41" s="41">
        <f t="shared" ref="AF41:AF44" si="19">(W41=0)+(X41=0)+(Y41=0)+(Z41=0)+(AA41=0)+(J41=0)+(K41=0)+(L41=0)+(M41=0)+(N41=0)</f>
        <v>2</v>
      </c>
      <c r="AH41" s="57"/>
      <c r="AI41" s="58" t="str">
        <f>C31</f>
        <v>TOMŠE JOŽICA</v>
      </c>
      <c r="AJ41" s="58" t="str">
        <f>B29</f>
        <v>DU   KOČEVJE</v>
      </c>
      <c r="AK41" s="65">
        <f>I31+O31</f>
        <v>48</v>
      </c>
      <c r="AL41" s="66">
        <f>V31+AB31</f>
        <v>51</v>
      </c>
      <c r="AM41" s="21">
        <f t="shared" si="10"/>
        <v>99</v>
      </c>
      <c r="AN41" s="19">
        <f>AF31</f>
        <v>0</v>
      </c>
    </row>
    <row r="42" spans="1:40" ht="15" customHeight="1" x14ac:dyDescent="0.25">
      <c r="A42" s="103"/>
      <c r="B42" s="44">
        <v>3</v>
      </c>
      <c r="C42" s="42" t="s">
        <v>57</v>
      </c>
      <c r="D42" s="24">
        <v>3</v>
      </c>
      <c r="E42" s="24">
        <v>5</v>
      </c>
      <c r="F42" s="24">
        <v>5</v>
      </c>
      <c r="G42" s="24">
        <v>5</v>
      </c>
      <c r="H42" s="24">
        <v>7</v>
      </c>
      <c r="I42" s="32">
        <f>SUM(D42:H42)</f>
        <v>25</v>
      </c>
      <c r="J42" s="24">
        <v>6</v>
      </c>
      <c r="K42" s="24">
        <v>1</v>
      </c>
      <c r="L42" s="24">
        <v>0</v>
      </c>
      <c r="M42" s="24">
        <v>1</v>
      </c>
      <c r="N42" s="24">
        <v>1</v>
      </c>
      <c r="O42" s="32">
        <f>SUM(J42:N42)</f>
        <v>9</v>
      </c>
      <c r="P42" s="45">
        <f t="shared" si="17"/>
        <v>34</v>
      </c>
      <c r="Q42" s="24">
        <v>5</v>
      </c>
      <c r="R42" s="24">
        <v>4</v>
      </c>
      <c r="S42" s="24">
        <v>6</v>
      </c>
      <c r="T42" s="24">
        <v>6</v>
      </c>
      <c r="U42" s="24">
        <v>6</v>
      </c>
      <c r="V42" s="32">
        <f>SUM(Q42:U42)</f>
        <v>27</v>
      </c>
      <c r="W42" s="24">
        <v>4</v>
      </c>
      <c r="X42" s="24">
        <v>1</v>
      </c>
      <c r="Y42" s="24">
        <v>2</v>
      </c>
      <c r="Z42" s="24">
        <v>1</v>
      </c>
      <c r="AA42" s="24">
        <v>1</v>
      </c>
      <c r="AB42" s="32">
        <f>SUM(W42:AA42)</f>
        <v>9</v>
      </c>
      <c r="AC42" s="45">
        <f t="shared" si="18"/>
        <v>36</v>
      </c>
      <c r="AD42" s="90">
        <f>I42+O42+V42+AB42</f>
        <v>70</v>
      </c>
      <c r="AE42" s="26">
        <v>1</v>
      </c>
      <c r="AF42" s="41">
        <f t="shared" si="19"/>
        <v>1</v>
      </c>
      <c r="AH42" s="57"/>
      <c r="AI42" s="58" t="str">
        <f>C32</f>
        <v>ŠERCER IRENA</v>
      </c>
      <c r="AJ42" s="58" t="str">
        <f>B29</f>
        <v>DU   KOČEVJE</v>
      </c>
      <c r="AK42" s="65">
        <f>I32+O32</f>
        <v>39</v>
      </c>
      <c r="AL42" s="66">
        <f>V32+AB32</f>
        <v>42</v>
      </c>
      <c r="AM42" s="21">
        <f t="shared" si="10"/>
        <v>81</v>
      </c>
      <c r="AN42" s="19">
        <f t="shared" ref="AN42:AN45" si="20">AF32</f>
        <v>0</v>
      </c>
    </row>
    <row r="43" spans="1:40" ht="15" customHeight="1" x14ac:dyDescent="0.25">
      <c r="A43" s="103"/>
      <c r="B43" s="44">
        <v>4</v>
      </c>
      <c r="C43" s="42" t="s">
        <v>58</v>
      </c>
      <c r="D43" s="24">
        <v>5</v>
      </c>
      <c r="E43" s="24">
        <v>5</v>
      </c>
      <c r="F43" s="24">
        <v>3</v>
      </c>
      <c r="G43" s="24">
        <v>5</v>
      </c>
      <c r="H43" s="24">
        <v>4</v>
      </c>
      <c r="I43" s="32">
        <f>SUM(D43:H43)</f>
        <v>22</v>
      </c>
      <c r="J43" s="24">
        <v>5</v>
      </c>
      <c r="K43" s="24">
        <v>2</v>
      </c>
      <c r="L43" s="24">
        <v>0</v>
      </c>
      <c r="M43" s="24">
        <v>1</v>
      </c>
      <c r="N43" s="24">
        <v>0</v>
      </c>
      <c r="O43" s="32">
        <f>SUM(J43:N43)</f>
        <v>8</v>
      </c>
      <c r="P43" s="45">
        <f t="shared" si="17"/>
        <v>30</v>
      </c>
      <c r="Q43" s="24">
        <v>7</v>
      </c>
      <c r="R43" s="24">
        <v>4</v>
      </c>
      <c r="S43" s="24">
        <v>1</v>
      </c>
      <c r="T43" s="24">
        <v>5</v>
      </c>
      <c r="U43" s="24">
        <v>5</v>
      </c>
      <c r="V43" s="32">
        <f>SUM(Q43:U43)</f>
        <v>22</v>
      </c>
      <c r="W43" s="24">
        <v>9</v>
      </c>
      <c r="X43" s="24">
        <v>4</v>
      </c>
      <c r="Y43" s="24">
        <v>1</v>
      </c>
      <c r="Z43" s="24">
        <v>1</v>
      </c>
      <c r="AA43" s="24">
        <v>1</v>
      </c>
      <c r="AB43" s="32">
        <f>SUM(W43:AA43)</f>
        <v>16</v>
      </c>
      <c r="AC43" s="45">
        <f t="shared" si="18"/>
        <v>38</v>
      </c>
      <c r="AD43" s="90"/>
      <c r="AE43" s="26">
        <v>2</v>
      </c>
      <c r="AF43" s="41">
        <f>(W43=0)+(X43=0)+(Y43=0)+(Z43=0)+(AA43=0)+(J43=0)+(K43=0)+(L43=0)+(M43=0)+(N43=0)</f>
        <v>2</v>
      </c>
      <c r="AH43" s="57"/>
      <c r="AI43" s="58" t="str">
        <f>C33</f>
        <v xml:space="preserve">ŠOŠTARKO IVANKA </v>
      </c>
      <c r="AJ43" s="58" t="str">
        <f>B29</f>
        <v>DU   KOČEVJE</v>
      </c>
      <c r="AK43" s="65">
        <f>I33+O33</f>
        <v>44</v>
      </c>
      <c r="AL43" s="66">
        <f>V33+AB33</f>
        <v>44</v>
      </c>
      <c r="AM43" s="21">
        <f t="shared" si="10"/>
        <v>88</v>
      </c>
      <c r="AN43" s="19">
        <f t="shared" si="20"/>
        <v>0</v>
      </c>
    </row>
    <row r="44" spans="1:40" ht="15" customHeight="1" x14ac:dyDescent="0.25">
      <c r="A44" s="104"/>
      <c r="B44" s="44">
        <v>5</v>
      </c>
      <c r="C44" s="42" t="s">
        <v>59</v>
      </c>
      <c r="D44" s="24">
        <v>5</v>
      </c>
      <c r="E44" s="24">
        <v>4</v>
      </c>
      <c r="F44" s="24">
        <v>5</v>
      </c>
      <c r="G44" s="24">
        <v>6</v>
      </c>
      <c r="H44" s="24">
        <v>6</v>
      </c>
      <c r="I44" s="32">
        <f>SUM(D44:H44)</f>
        <v>26</v>
      </c>
      <c r="J44" s="24">
        <v>5</v>
      </c>
      <c r="K44" s="24">
        <v>1</v>
      </c>
      <c r="L44" s="24">
        <v>1</v>
      </c>
      <c r="M44" s="24">
        <v>1</v>
      </c>
      <c r="N44" s="24">
        <v>0</v>
      </c>
      <c r="O44" s="32">
        <f>SUM(J44:N44)</f>
        <v>8</v>
      </c>
      <c r="P44" s="64">
        <f t="shared" si="17"/>
        <v>34</v>
      </c>
      <c r="Q44" s="24">
        <v>7</v>
      </c>
      <c r="R44" s="24">
        <v>6</v>
      </c>
      <c r="S44" s="24">
        <v>6</v>
      </c>
      <c r="T44" s="24">
        <v>3</v>
      </c>
      <c r="U44" s="24">
        <v>5</v>
      </c>
      <c r="V44" s="32">
        <f>SUM(Q44:U44)</f>
        <v>27</v>
      </c>
      <c r="W44" s="24">
        <v>4</v>
      </c>
      <c r="X44" s="24">
        <v>0</v>
      </c>
      <c r="Y44" s="24">
        <v>3</v>
      </c>
      <c r="Z44" s="24">
        <v>0</v>
      </c>
      <c r="AA44" s="24">
        <v>1</v>
      </c>
      <c r="AB44" s="32">
        <f>SUM(W44:AA44)</f>
        <v>8</v>
      </c>
      <c r="AC44" s="64">
        <f t="shared" si="18"/>
        <v>35</v>
      </c>
      <c r="AD44" s="91">
        <f>I44+O44+V44+AB44</f>
        <v>69</v>
      </c>
      <c r="AE44" s="34">
        <v>3</v>
      </c>
      <c r="AF44" s="41">
        <f t="shared" si="19"/>
        <v>3</v>
      </c>
      <c r="AH44" s="57"/>
      <c r="AI44" s="58" t="str">
        <f>C34</f>
        <v>JERBIČ MARIJA</v>
      </c>
      <c r="AJ44" s="58" t="str">
        <f>B29</f>
        <v>DU   KOČEVJE</v>
      </c>
      <c r="AK44" s="65">
        <f>I34+O34</f>
        <v>57</v>
      </c>
      <c r="AL44" s="66">
        <f>V34+AB34</f>
        <v>46</v>
      </c>
      <c r="AM44" s="21">
        <f t="shared" si="10"/>
        <v>103</v>
      </c>
      <c r="AN44" s="19">
        <f t="shared" si="20"/>
        <v>0</v>
      </c>
    </row>
    <row r="45" spans="1:40" ht="15" customHeight="1" x14ac:dyDescent="0.25">
      <c r="B45" s="35"/>
      <c r="C45" s="46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8">
        <f>SUM(P40:P44)</f>
        <v>180</v>
      </c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8">
        <f>SUM(AC40:AC44)</f>
        <v>178</v>
      </c>
      <c r="AD45" s="92">
        <f>SUM(AD40:AD44)</f>
        <v>290</v>
      </c>
      <c r="AE45" s="39">
        <f>SUM(AE40:AE44)</f>
        <v>10</v>
      </c>
      <c r="AF45" s="41"/>
      <c r="AH45" s="57"/>
      <c r="AI45" s="58" t="str">
        <f>C35</f>
        <v>DOMIJANIČ ANA</v>
      </c>
      <c r="AJ45" s="58" t="str">
        <f>B29</f>
        <v>DU   KOČEVJE</v>
      </c>
      <c r="AK45" s="65">
        <f>I35+O35</f>
        <v>43</v>
      </c>
      <c r="AL45" s="66">
        <f>V35+AB35</f>
        <v>35</v>
      </c>
      <c r="AM45" s="21">
        <f t="shared" si="10"/>
        <v>78</v>
      </c>
      <c r="AN45" s="19">
        <f t="shared" si="20"/>
        <v>0</v>
      </c>
    </row>
    <row r="46" spans="1:40" ht="15" customHeight="1" x14ac:dyDescent="0.25">
      <c r="B46" s="40"/>
      <c r="C46" s="36"/>
      <c r="AH46" s="57"/>
      <c r="AI46" s="58" t="str">
        <f>C40</f>
        <v>NIKOLIČ KATICA</v>
      </c>
      <c r="AJ46" s="58" t="str">
        <f>B38</f>
        <v>DU   NOVO  MESTO</v>
      </c>
      <c r="AK46" s="65">
        <f>I40+O40</f>
        <v>45</v>
      </c>
      <c r="AL46" s="66">
        <f>V40+AB40</f>
        <v>37</v>
      </c>
      <c r="AM46" s="21">
        <f t="shared" si="10"/>
        <v>82</v>
      </c>
      <c r="AN46" s="19">
        <f>AF40</f>
        <v>3</v>
      </c>
    </row>
    <row r="47" spans="1:40" ht="15" customHeight="1" x14ac:dyDescent="0.25">
      <c r="A47" s="102">
        <v>6</v>
      </c>
      <c r="B47" s="105" t="s">
        <v>24</v>
      </c>
      <c r="C47" s="106"/>
      <c r="D47" s="109" t="s">
        <v>2</v>
      </c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1"/>
      <c r="Q47" s="109" t="s">
        <v>3</v>
      </c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1"/>
      <c r="AD47" s="112" t="s">
        <v>13</v>
      </c>
      <c r="AE47" s="93" t="s">
        <v>18</v>
      </c>
      <c r="AF47" s="46"/>
      <c r="AH47" s="57"/>
      <c r="AI47" s="58" t="str">
        <f>C42</f>
        <v>RUS MIRA</v>
      </c>
      <c r="AJ47" s="58" t="str">
        <f>B38</f>
        <v>DU   NOVO  MESTO</v>
      </c>
      <c r="AK47" s="65">
        <f>I41+O41</f>
        <v>37</v>
      </c>
      <c r="AL47" s="66">
        <f>V41+AB41</f>
        <v>32</v>
      </c>
      <c r="AM47" s="21">
        <f t="shared" si="10"/>
        <v>69</v>
      </c>
      <c r="AN47" s="19">
        <f t="shared" ref="AN47:AN50" si="21">AF41</f>
        <v>2</v>
      </c>
    </row>
    <row r="48" spans="1:40" ht="15" customHeight="1" thickBot="1" x14ac:dyDescent="0.3">
      <c r="A48" s="103"/>
      <c r="B48" s="107"/>
      <c r="C48" s="108"/>
      <c r="D48" s="95" t="s">
        <v>5</v>
      </c>
      <c r="E48" s="96"/>
      <c r="F48" s="96"/>
      <c r="G48" s="96"/>
      <c r="H48" s="97"/>
      <c r="I48" s="3" t="s">
        <v>6</v>
      </c>
      <c r="J48" s="95" t="s">
        <v>7</v>
      </c>
      <c r="K48" s="96"/>
      <c r="L48" s="96"/>
      <c r="M48" s="96"/>
      <c r="N48" s="97"/>
      <c r="O48" s="4" t="s">
        <v>6</v>
      </c>
      <c r="P48" s="5" t="s">
        <v>8</v>
      </c>
      <c r="Q48" s="98" t="s">
        <v>5</v>
      </c>
      <c r="R48" s="99"/>
      <c r="S48" s="99"/>
      <c r="T48" s="99"/>
      <c r="U48" s="100"/>
      <c r="V48" s="3" t="s">
        <v>6</v>
      </c>
      <c r="W48" s="101" t="s">
        <v>7</v>
      </c>
      <c r="X48" s="99"/>
      <c r="Y48" s="99"/>
      <c r="Z48" s="99"/>
      <c r="AA48" s="100"/>
      <c r="AB48" s="4" t="s">
        <v>6</v>
      </c>
      <c r="AC48" s="6" t="s">
        <v>8</v>
      </c>
      <c r="AD48" s="113"/>
      <c r="AE48" s="94"/>
      <c r="AF48" s="46"/>
      <c r="AH48" s="57"/>
      <c r="AI48" s="58" t="e">
        <f>#REF!</f>
        <v>#REF!</v>
      </c>
      <c r="AJ48" s="58" t="str">
        <f>B38</f>
        <v>DU   NOVO  MESTO</v>
      </c>
      <c r="AK48" s="65">
        <f>I42+O42</f>
        <v>34</v>
      </c>
      <c r="AL48" s="66">
        <f>V42+AB42</f>
        <v>36</v>
      </c>
      <c r="AM48" s="21">
        <f t="shared" si="10"/>
        <v>70</v>
      </c>
      <c r="AN48" s="19">
        <f t="shared" si="21"/>
        <v>1</v>
      </c>
    </row>
    <row r="49" spans="1:40" ht="15" customHeight="1" x14ac:dyDescent="0.25">
      <c r="A49" s="103"/>
      <c r="B49" s="41">
        <v>1</v>
      </c>
      <c r="C49" s="47" t="s">
        <v>61</v>
      </c>
      <c r="D49" s="24">
        <v>4</v>
      </c>
      <c r="E49" s="24">
        <v>8</v>
      </c>
      <c r="F49" s="24">
        <v>3</v>
      </c>
      <c r="G49" s="24">
        <v>4</v>
      </c>
      <c r="H49" s="24">
        <v>5</v>
      </c>
      <c r="I49" s="32">
        <f>SUM(D49:H49)</f>
        <v>24</v>
      </c>
      <c r="J49" s="24">
        <v>5</v>
      </c>
      <c r="K49" s="24">
        <v>2</v>
      </c>
      <c r="L49" s="24">
        <v>2</v>
      </c>
      <c r="M49" s="24">
        <v>4</v>
      </c>
      <c r="N49" s="24">
        <v>1</v>
      </c>
      <c r="O49" s="27">
        <f>SUM(J49:N49)</f>
        <v>14</v>
      </c>
      <c r="P49" s="43">
        <f t="shared" ref="P49" si="22">SUM(I49,O49)</f>
        <v>38</v>
      </c>
      <c r="Q49" s="24">
        <v>8</v>
      </c>
      <c r="R49" s="24">
        <v>4</v>
      </c>
      <c r="S49" s="24">
        <v>3</v>
      </c>
      <c r="T49" s="24">
        <v>7</v>
      </c>
      <c r="U49" s="24">
        <v>6</v>
      </c>
      <c r="V49" s="32">
        <f>SUM(Q49:U49)</f>
        <v>28</v>
      </c>
      <c r="W49" s="24">
        <v>5</v>
      </c>
      <c r="X49" s="24">
        <v>0</v>
      </c>
      <c r="Y49" s="24">
        <v>2</v>
      </c>
      <c r="Z49" s="24">
        <v>1</v>
      </c>
      <c r="AA49" s="24">
        <v>1</v>
      </c>
      <c r="AB49" s="27">
        <f>SUM(W49:AA49)</f>
        <v>9</v>
      </c>
      <c r="AC49" s="43">
        <f t="shared" ref="AC49:AC53" si="23">SUM(V49,AB49)</f>
        <v>37</v>
      </c>
      <c r="AD49" s="89">
        <f>I49+O49+V49+AB49</f>
        <v>75</v>
      </c>
      <c r="AE49" s="18">
        <v>1</v>
      </c>
      <c r="AF49" s="41">
        <f>(W49=0)+(X49=0)+(Y49=0)+(Z49=0)+(AA49=0)+(J49=0)+(K49=0)+(L49=0)+(M49=0)+(N49=0)</f>
        <v>1</v>
      </c>
      <c r="AH49" s="57"/>
      <c r="AI49" s="58" t="str">
        <f>C43</f>
        <v>HRIBAR MARTINA</v>
      </c>
      <c r="AJ49" s="58" t="str">
        <f>B38</f>
        <v>DU   NOVO  MESTO</v>
      </c>
      <c r="AK49" s="65">
        <f>I43+O43</f>
        <v>30</v>
      </c>
      <c r="AL49" s="66">
        <f>V43+AB43</f>
        <v>38</v>
      </c>
      <c r="AM49" s="21">
        <f t="shared" si="10"/>
        <v>68</v>
      </c>
      <c r="AN49" s="19">
        <f t="shared" si="21"/>
        <v>2</v>
      </c>
    </row>
    <row r="50" spans="1:40" ht="15" customHeight="1" x14ac:dyDescent="0.25">
      <c r="A50" s="103"/>
      <c r="B50" s="44">
        <v>2</v>
      </c>
      <c r="C50" s="47" t="s">
        <v>62</v>
      </c>
      <c r="D50" s="13">
        <v>6</v>
      </c>
      <c r="E50" s="13">
        <v>7</v>
      </c>
      <c r="F50" s="13">
        <v>4</v>
      </c>
      <c r="G50" s="13">
        <v>7</v>
      </c>
      <c r="H50" s="13">
        <v>6</v>
      </c>
      <c r="I50" s="27">
        <f>SUM(D50:H50)</f>
        <v>30</v>
      </c>
      <c r="J50" s="13">
        <v>8</v>
      </c>
      <c r="K50" s="13">
        <v>1</v>
      </c>
      <c r="L50" s="13">
        <v>7</v>
      </c>
      <c r="M50" s="13">
        <v>1</v>
      </c>
      <c r="N50" s="13">
        <v>1</v>
      </c>
      <c r="O50" s="27">
        <f>SUM(J50:N50)</f>
        <v>18</v>
      </c>
      <c r="P50" s="43">
        <f>SUM(I50,O50)</f>
        <v>48</v>
      </c>
      <c r="Q50" s="13">
        <v>7</v>
      </c>
      <c r="R50" s="13">
        <v>7</v>
      </c>
      <c r="S50" s="13">
        <v>7</v>
      </c>
      <c r="T50" s="13">
        <v>7</v>
      </c>
      <c r="U50" s="13">
        <v>7</v>
      </c>
      <c r="V50" s="32">
        <f>SUM(Q50:U50)</f>
        <v>35</v>
      </c>
      <c r="W50" s="13">
        <v>4</v>
      </c>
      <c r="X50" s="13">
        <v>2</v>
      </c>
      <c r="Y50" s="13">
        <v>1</v>
      </c>
      <c r="Z50" s="13">
        <v>2</v>
      </c>
      <c r="AA50" s="13">
        <v>7</v>
      </c>
      <c r="AB50" s="27">
        <f>SUM(W50:AA50)</f>
        <v>16</v>
      </c>
      <c r="AC50" s="43">
        <f t="shared" si="23"/>
        <v>51</v>
      </c>
      <c r="AD50" s="90">
        <f>I50+O50+V50+AB50</f>
        <v>99</v>
      </c>
      <c r="AE50" s="26"/>
      <c r="AF50" s="41">
        <f t="shared" ref="AF50:AF53" si="24">(W50=0)+(X50=0)+(Y50=0)+(Z50=0)+(AA50=0)+(J50=0)+(K50=0)+(L50=0)+(M50=0)+(N50=0)</f>
        <v>0</v>
      </c>
      <c r="AH50" s="57"/>
      <c r="AI50" s="58" t="str">
        <f>C44</f>
        <v>GOLOB MARIJA</v>
      </c>
      <c r="AJ50" s="58" t="str">
        <f>B38</f>
        <v>DU   NOVO  MESTO</v>
      </c>
      <c r="AK50" s="65">
        <f>I44+O44</f>
        <v>34</v>
      </c>
      <c r="AL50" s="66">
        <f>V44+AB44</f>
        <v>35</v>
      </c>
      <c r="AM50" s="21">
        <f t="shared" si="10"/>
        <v>69</v>
      </c>
      <c r="AN50" s="19">
        <f t="shared" si="21"/>
        <v>3</v>
      </c>
    </row>
    <row r="51" spans="1:40" ht="15" customHeight="1" x14ac:dyDescent="0.25">
      <c r="A51" s="103"/>
      <c r="B51" s="44">
        <v>3</v>
      </c>
      <c r="C51" s="47" t="s">
        <v>63</v>
      </c>
      <c r="D51" s="24">
        <v>6</v>
      </c>
      <c r="E51" s="24">
        <v>7</v>
      </c>
      <c r="F51" s="24">
        <v>4</v>
      </c>
      <c r="G51" s="24">
        <v>4</v>
      </c>
      <c r="H51" s="24">
        <v>3</v>
      </c>
      <c r="I51" s="32">
        <f>SUM(D51:H51)</f>
        <v>24</v>
      </c>
      <c r="J51" s="24">
        <v>6</v>
      </c>
      <c r="K51" s="24">
        <v>3</v>
      </c>
      <c r="L51" s="24">
        <v>7</v>
      </c>
      <c r="M51" s="24">
        <v>1</v>
      </c>
      <c r="N51" s="24">
        <v>1</v>
      </c>
      <c r="O51" s="32">
        <f>SUM(J51:N51)</f>
        <v>18</v>
      </c>
      <c r="P51" s="45">
        <f t="shared" ref="P51:P53" si="25">SUM(I51,O51)</f>
        <v>42</v>
      </c>
      <c r="Q51" s="24">
        <v>6</v>
      </c>
      <c r="R51" s="24">
        <v>4</v>
      </c>
      <c r="S51" s="24">
        <v>3</v>
      </c>
      <c r="T51" s="24">
        <v>5</v>
      </c>
      <c r="U51" s="24">
        <v>4</v>
      </c>
      <c r="V51" s="32">
        <f>SUM(Q51:U51)</f>
        <v>22</v>
      </c>
      <c r="W51" s="24">
        <v>4</v>
      </c>
      <c r="X51" s="24">
        <v>3</v>
      </c>
      <c r="Y51" s="24">
        <v>2</v>
      </c>
      <c r="Z51" s="24">
        <v>7</v>
      </c>
      <c r="AA51" s="24">
        <v>1</v>
      </c>
      <c r="AB51" s="32">
        <f>SUM(W51:AA51)</f>
        <v>17</v>
      </c>
      <c r="AC51" s="45">
        <f t="shared" si="23"/>
        <v>39</v>
      </c>
      <c r="AD51" s="90">
        <f>I51+O51+V51+AB51</f>
        <v>81</v>
      </c>
      <c r="AE51" s="26"/>
      <c r="AF51" s="41">
        <f t="shared" si="24"/>
        <v>0</v>
      </c>
      <c r="AH51" s="57"/>
      <c r="AI51" s="58" t="str">
        <f>C49</f>
        <v>FILIPIČ MILKA</v>
      </c>
      <c r="AJ51" s="58" t="str">
        <f>B47</f>
        <v>DU  VELIKI  GABER</v>
      </c>
      <c r="AK51" s="65">
        <f>I49+O49</f>
        <v>38</v>
      </c>
      <c r="AL51" s="66">
        <f>V49+AB49</f>
        <v>37</v>
      </c>
      <c r="AM51" s="21">
        <f t="shared" si="10"/>
        <v>75</v>
      </c>
      <c r="AN51" s="19">
        <f>AF49</f>
        <v>1</v>
      </c>
    </row>
    <row r="52" spans="1:40" ht="15" customHeight="1" x14ac:dyDescent="0.25">
      <c r="A52" s="103"/>
      <c r="B52" s="44">
        <v>4</v>
      </c>
      <c r="C52" s="47" t="s">
        <v>64</v>
      </c>
      <c r="D52" s="24">
        <v>5</v>
      </c>
      <c r="E52" s="24">
        <v>6</v>
      </c>
      <c r="F52" s="24">
        <v>6</v>
      </c>
      <c r="G52" s="24">
        <v>3</v>
      </c>
      <c r="H52" s="24">
        <v>4</v>
      </c>
      <c r="I52" s="32">
        <f>SUM(D52:H52)</f>
        <v>24</v>
      </c>
      <c r="J52" s="24">
        <v>7</v>
      </c>
      <c r="K52" s="24">
        <v>1</v>
      </c>
      <c r="L52" s="24">
        <v>0</v>
      </c>
      <c r="M52" s="24">
        <v>1</v>
      </c>
      <c r="N52" s="24">
        <v>6</v>
      </c>
      <c r="O52" s="32">
        <f>SUM(J52:N52)</f>
        <v>15</v>
      </c>
      <c r="P52" s="45">
        <f t="shared" si="25"/>
        <v>39</v>
      </c>
      <c r="Q52" s="24">
        <v>8</v>
      </c>
      <c r="R52" s="24">
        <v>4</v>
      </c>
      <c r="S52" s="24">
        <v>5</v>
      </c>
      <c r="T52" s="24">
        <v>6</v>
      </c>
      <c r="U52" s="24">
        <v>5</v>
      </c>
      <c r="V52" s="32">
        <f>SUM(Q52:U52)</f>
        <v>28</v>
      </c>
      <c r="W52" s="24">
        <v>5</v>
      </c>
      <c r="X52" s="24">
        <v>2</v>
      </c>
      <c r="Y52" s="24">
        <v>1</v>
      </c>
      <c r="Z52" s="24">
        <v>1</v>
      </c>
      <c r="AA52" s="24">
        <v>4</v>
      </c>
      <c r="AB52" s="32">
        <f>SUM(W52:AA52)</f>
        <v>13</v>
      </c>
      <c r="AC52" s="45">
        <f t="shared" si="23"/>
        <v>41</v>
      </c>
      <c r="AD52" s="90">
        <f>I52+O52+V52+AB52</f>
        <v>80</v>
      </c>
      <c r="AE52" s="26">
        <v>1</v>
      </c>
      <c r="AF52" s="41">
        <f>(W52=0)+(X52=0)+(Y52=0)+(Z52=0)+(AA52=0)+(J52=0)+(K52=0)+(L52=0)+(M52=0)+(N52=0)</f>
        <v>1</v>
      </c>
      <c r="AH52" s="57"/>
      <c r="AI52" s="58" t="str">
        <f>C50</f>
        <v>ŠTANCAR JULKA</v>
      </c>
      <c r="AJ52" s="58" t="str">
        <f>B47</f>
        <v>DU  VELIKI  GABER</v>
      </c>
      <c r="AK52" s="65">
        <f>I50+O50</f>
        <v>48</v>
      </c>
      <c r="AL52" s="66">
        <f>V50+AB50</f>
        <v>51</v>
      </c>
      <c r="AM52" s="21">
        <f t="shared" ref="AM52:AM56" si="26">SUM(AK52:AL52)</f>
        <v>99</v>
      </c>
      <c r="AN52" s="19">
        <f t="shared" ref="AN52:AN55" si="27">AF50</f>
        <v>0</v>
      </c>
    </row>
    <row r="53" spans="1:40" ht="15" customHeight="1" x14ac:dyDescent="0.25">
      <c r="A53" s="104"/>
      <c r="B53" s="44">
        <v>5</v>
      </c>
      <c r="C53" s="47"/>
      <c r="D53" s="24"/>
      <c r="E53" s="24"/>
      <c r="F53" s="24"/>
      <c r="G53" s="24"/>
      <c r="H53" s="24"/>
      <c r="I53" s="32">
        <f t="shared" ref="I53" si="28">SUM(D53:H53)</f>
        <v>0</v>
      </c>
      <c r="J53" s="24"/>
      <c r="K53" s="24"/>
      <c r="L53" s="24"/>
      <c r="M53" s="24"/>
      <c r="N53" s="24"/>
      <c r="O53" s="32">
        <f>SUM(J53:N53)</f>
        <v>0</v>
      </c>
      <c r="P53" s="64">
        <f t="shared" si="25"/>
        <v>0</v>
      </c>
      <c r="Q53" s="24"/>
      <c r="R53" s="24"/>
      <c r="S53" s="24"/>
      <c r="T53" s="24"/>
      <c r="U53" s="24"/>
      <c r="V53" s="32">
        <f>SUM(Q53:U53)</f>
        <v>0</v>
      </c>
      <c r="W53" s="24"/>
      <c r="X53" s="24"/>
      <c r="Y53" s="24"/>
      <c r="Z53" s="24"/>
      <c r="AA53" s="24"/>
      <c r="AB53" s="32">
        <f>SUM(W53:AA53)</f>
        <v>0</v>
      </c>
      <c r="AC53" s="64">
        <f t="shared" si="23"/>
        <v>0</v>
      </c>
      <c r="AD53" s="91">
        <v>0</v>
      </c>
      <c r="AE53" s="34"/>
      <c r="AF53" s="41">
        <f t="shared" si="24"/>
        <v>10</v>
      </c>
      <c r="AH53" s="57">
        <v>8</v>
      </c>
      <c r="AI53" s="58" t="str">
        <f>C51</f>
        <v>STEGNAR OLGA</v>
      </c>
      <c r="AJ53" s="58" t="str">
        <f>B47</f>
        <v>DU  VELIKI  GABER</v>
      </c>
      <c r="AK53" s="65">
        <f>I51+O51</f>
        <v>42</v>
      </c>
      <c r="AL53" s="66">
        <f>V51+AB51</f>
        <v>39</v>
      </c>
      <c r="AM53" s="21">
        <f t="shared" si="26"/>
        <v>81</v>
      </c>
      <c r="AN53" s="19">
        <f t="shared" si="27"/>
        <v>0</v>
      </c>
    </row>
    <row r="54" spans="1:40" ht="15" customHeight="1" x14ac:dyDescent="0.25">
      <c r="B54" s="35"/>
      <c r="C54" s="46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8">
        <f>SUM(P49:P53)</f>
        <v>167</v>
      </c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8">
        <f>SUM(AC49:AC53)</f>
        <v>168</v>
      </c>
      <c r="AD54" s="92">
        <f>SUM(AD49:AD53)</f>
        <v>335</v>
      </c>
      <c r="AE54" s="39">
        <f>SUM(AE49:AE53)</f>
        <v>2</v>
      </c>
      <c r="AF54" s="41"/>
      <c r="AH54" s="57"/>
      <c r="AI54" s="58" t="str">
        <f>C52</f>
        <v xml:space="preserve">ZIDAR NUŠA </v>
      </c>
      <c r="AJ54" s="58" t="str">
        <f>B47</f>
        <v>DU  VELIKI  GABER</v>
      </c>
      <c r="AK54" s="65">
        <f>I52+O52</f>
        <v>39</v>
      </c>
      <c r="AL54" s="66">
        <f>V52+AB52</f>
        <v>41</v>
      </c>
      <c r="AM54" s="21">
        <f t="shared" si="26"/>
        <v>80</v>
      </c>
      <c r="AN54" s="19">
        <f t="shared" si="27"/>
        <v>1</v>
      </c>
    </row>
    <row r="55" spans="1:40" ht="15" customHeight="1" x14ac:dyDescent="0.25">
      <c r="C55" s="36"/>
      <c r="AH55" s="57"/>
      <c r="AI55" s="58">
        <f>C53</f>
        <v>0</v>
      </c>
      <c r="AJ55" s="58" t="str">
        <f>B47</f>
        <v>DU  VELIKI  GABER</v>
      </c>
      <c r="AK55" s="65">
        <f>I53+O53</f>
        <v>0</v>
      </c>
      <c r="AL55" s="66">
        <f>V53+AB53</f>
        <v>0</v>
      </c>
      <c r="AM55" s="21">
        <f t="shared" si="26"/>
        <v>0</v>
      </c>
      <c r="AN55" s="19">
        <f t="shared" si="27"/>
        <v>10</v>
      </c>
    </row>
    <row r="56" spans="1:40" ht="15" customHeight="1" x14ac:dyDescent="0.25">
      <c r="A56" s="102">
        <v>7</v>
      </c>
      <c r="B56" s="105" t="s">
        <v>25</v>
      </c>
      <c r="C56" s="106"/>
      <c r="D56" s="109" t="s">
        <v>2</v>
      </c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1"/>
      <c r="Q56" s="109" t="s">
        <v>3</v>
      </c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1"/>
      <c r="AD56" s="112" t="s">
        <v>13</v>
      </c>
      <c r="AE56" s="93" t="s">
        <v>18</v>
      </c>
      <c r="AF56" s="46"/>
      <c r="AH56" s="57"/>
      <c r="AI56" s="58" t="str">
        <f>C58</f>
        <v>JAKLIČ VLASTA</v>
      </c>
      <c r="AJ56" s="58" t="str">
        <f>B56</f>
        <v>DU  ŽUŽEMBERK</v>
      </c>
      <c r="AK56" s="65">
        <f>I58+O58</f>
        <v>45</v>
      </c>
      <c r="AL56" s="66">
        <f>V58+AB58</f>
        <v>50</v>
      </c>
      <c r="AM56" s="21">
        <f t="shared" si="26"/>
        <v>95</v>
      </c>
      <c r="AN56" s="19">
        <f>AF58</f>
        <v>0</v>
      </c>
    </row>
    <row r="57" spans="1:40" ht="15" customHeight="1" thickBot="1" x14ac:dyDescent="0.3">
      <c r="A57" s="103"/>
      <c r="B57" s="107"/>
      <c r="C57" s="108"/>
      <c r="D57" s="95" t="s">
        <v>5</v>
      </c>
      <c r="E57" s="96"/>
      <c r="F57" s="96"/>
      <c r="G57" s="96"/>
      <c r="H57" s="97"/>
      <c r="I57" s="3" t="s">
        <v>6</v>
      </c>
      <c r="J57" s="95" t="s">
        <v>7</v>
      </c>
      <c r="K57" s="96"/>
      <c r="L57" s="96"/>
      <c r="M57" s="96"/>
      <c r="N57" s="97"/>
      <c r="O57" s="4" t="s">
        <v>6</v>
      </c>
      <c r="P57" s="5" t="s">
        <v>8</v>
      </c>
      <c r="Q57" s="98" t="s">
        <v>5</v>
      </c>
      <c r="R57" s="99"/>
      <c r="S57" s="99"/>
      <c r="T57" s="99"/>
      <c r="U57" s="100"/>
      <c r="V57" s="3" t="s">
        <v>6</v>
      </c>
      <c r="W57" s="101" t="s">
        <v>7</v>
      </c>
      <c r="X57" s="99"/>
      <c r="Y57" s="99"/>
      <c r="Z57" s="99"/>
      <c r="AA57" s="100"/>
      <c r="AB57" s="4" t="s">
        <v>6</v>
      </c>
      <c r="AC57" s="6" t="s">
        <v>8</v>
      </c>
      <c r="AD57" s="113"/>
      <c r="AE57" s="94"/>
      <c r="AF57" s="46"/>
      <c r="AH57" s="57"/>
      <c r="AI57" s="58" t="str">
        <f>C59</f>
        <v>KOCJANČIČ CVETKA</v>
      </c>
      <c r="AJ57" s="58" t="str">
        <f>B56</f>
        <v>DU  ŽUŽEMBERK</v>
      </c>
      <c r="AK57" s="65">
        <f>I59+O59</f>
        <v>42</v>
      </c>
      <c r="AL57" s="66">
        <f>V59+AB59</f>
        <v>39</v>
      </c>
      <c r="AM57" s="21">
        <f t="shared" ref="AM57:AM61" si="29">SUM(AK57:AL57)</f>
        <v>81</v>
      </c>
      <c r="AN57" s="19">
        <f t="shared" ref="AN57:AN60" si="30">AF59</f>
        <v>1</v>
      </c>
    </row>
    <row r="58" spans="1:40" ht="15" customHeight="1" x14ac:dyDescent="0.25">
      <c r="A58" s="103"/>
      <c r="B58" s="41">
        <v>1</v>
      </c>
      <c r="C58" s="47" t="s">
        <v>65</v>
      </c>
      <c r="D58" s="24">
        <v>5</v>
      </c>
      <c r="E58" s="24">
        <v>6</v>
      </c>
      <c r="F58" s="24">
        <v>8</v>
      </c>
      <c r="G58" s="24">
        <v>5</v>
      </c>
      <c r="H58" s="24">
        <v>5</v>
      </c>
      <c r="I58" s="32">
        <f t="shared" ref="I58" si="31">SUM(D58:H58)</f>
        <v>29</v>
      </c>
      <c r="J58" s="24">
        <v>5</v>
      </c>
      <c r="K58" s="24">
        <v>1</v>
      </c>
      <c r="L58" s="24">
        <v>2</v>
      </c>
      <c r="M58" s="24">
        <v>1</v>
      </c>
      <c r="N58" s="24">
        <v>7</v>
      </c>
      <c r="O58" s="32">
        <f>SUM(J58:N58)</f>
        <v>16</v>
      </c>
      <c r="P58" s="45">
        <f t="shared" ref="P58:P62" si="32">SUM(I58,O58)</f>
        <v>45</v>
      </c>
      <c r="Q58" s="24">
        <v>6</v>
      </c>
      <c r="R58" s="24">
        <v>9</v>
      </c>
      <c r="S58" s="24">
        <v>7</v>
      </c>
      <c r="T58" s="24">
        <v>6</v>
      </c>
      <c r="U58" s="24">
        <v>5</v>
      </c>
      <c r="V58" s="32">
        <f>SUM(Q58:U58)</f>
        <v>33</v>
      </c>
      <c r="W58" s="24">
        <v>8</v>
      </c>
      <c r="X58" s="24">
        <v>1</v>
      </c>
      <c r="Y58" s="24">
        <v>6</v>
      </c>
      <c r="Z58" s="24">
        <v>1</v>
      </c>
      <c r="AA58" s="24">
        <v>1</v>
      </c>
      <c r="AB58" s="32">
        <f>SUM(W58:AA58)</f>
        <v>17</v>
      </c>
      <c r="AC58" s="45">
        <f t="shared" ref="AC58:AC62" si="33">SUM(V58,AB58)</f>
        <v>50</v>
      </c>
      <c r="AD58" s="89">
        <f>I58+O58+V58+AB58</f>
        <v>95</v>
      </c>
      <c r="AE58" s="18"/>
      <c r="AF58" s="41">
        <f>(W58=0)+(X58=0)+(Y58=0)+(Z58=0)+(AA58=0)+(J58=0)+(K58=0)+(L58=0)+(M58=0)+(N58=0)</f>
        <v>0</v>
      </c>
      <c r="AH58" s="57"/>
      <c r="AI58" s="58" t="str">
        <f>C60</f>
        <v>MAČEROL S. ALOJZIJA</v>
      </c>
      <c r="AJ58" s="58" t="str">
        <f>B56</f>
        <v>DU  ŽUŽEMBERK</v>
      </c>
      <c r="AK58" s="65">
        <f>I60+O60</f>
        <v>32</v>
      </c>
      <c r="AL58" s="66">
        <f>V60+AB60</f>
        <v>39</v>
      </c>
      <c r="AM58" s="21">
        <f t="shared" si="29"/>
        <v>71</v>
      </c>
      <c r="AN58" s="19">
        <f t="shared" si="30"/>
        <v>0</v>
      </c>
    </row>
    <row r="59" spans="1:40" ht="15" customHeight="1" x14ac:dyDescent="0.25">
      <c r="A59" s="103"/>
      <c r="B59" s="44">
        <v>2</v>
      </c>
      <c r="C59" s="67" t="s">
        <v>66</v>
      </c>
      <c r="D59" s="13">
        <v>5</v>
      </c>
      <c r="E59" s="13">
        <v>3</v>
      </c>
      <c r="F59" s="13">
        <v>7</v>
      </c>
      <c r="G59" s="13">
        <v>4</v>
      </c>
      <c r="H59" s="13">
        <v>6</v>
      </c>
      <c r="I59" s="27">
        <f>SUM(D59:H59)</f>
        <v>25</v>
      </c>
      <c r="J59" s="13">
        <v>5</v>
      </c>
      <c r="K59" s="13">
        <v>1</v>
      </c>
      <c r="L59" s="13">
        <v>1</v>
      </c>
      <c r="M59" s="13">
        <v>2</v>
      </c>
      <c r="N59" s="13">
        <v>8</v>
      </c>
      <c r="O59" s="27">
        <f>SUM(J59:N59)</f>
        <v>17</v>
      </c>
      <c r="P59" s="45">
        <f t="shared" si="32"/>
        <v>42</v>
      </c>
      <c r="Q59" s="13">
        <v>4</v>
      </c>
      <c r="R59" s="13">
        <v>4</v>
      </c>
      <c r="S59" s="13">
        <v>6</v>
      </c>
      <c r="T59" s="13">
        <v>3</v>
      </c>
      <c r="U59" s="13">
        <v>6</v>
      </c>
      <c r="V59" s="27">
        <f>SUM(Q59:U59)</f>
        <v>23</v>
      </c>
      <c r="W59" s="13">
        <v>8</v>
      </c>
      <c r="X59" s="13">
        <v>1</v>
      </c>
      <c r="Y59" s="13">
        <v>6</v>
      </c>
      <c r="Z59" s="13">
        <v>0</v>
      </c>
      <c r="AA59" s="13">
        <v>1</v>
      </c>
      <c r="AB59" s="27">
        <f>SUM(W59:AA59)</f>
        <v>16</v>
      </c>
      <c r="AC59" s="45">
        <f t="shared" si="33"/>
        <v>39</v>
      </c>
      <c r="AD59" s="90">
        <f>I59+O59+V59+AB59</f>
        <v>81</v>
      </c>
      <c r="AE59" s="26">
        <v>1</v>
      </c>
      <c r="AF59" s="41">
        <f t="shared" ref="AF59:AF62" si="34">(W59=0)+(X59=0)+(Y59=0)+(Z59=0)+(AA59=0)+(J59=0)+(K59=0)+(L59=0)+(M59=0)+(N59=0)</f>
        <v>1</v>
      </c>
      <c r="AH59" s="57"/>
      <c r="AI59" s="58" t="str">
        <f>C61</f>
        <v>ADDRIJANIČ ALENKA</v>
      </c>
      <c r="AJ59" s="58" t="str">
        <f>B56</f>
        <v>DU  ŽUŽEMBERK</v>
      </c>
      <c r="AK59" s="65">
        <f>I61+O61</f>
        <v>42</v>
      </c>
      <c r="AL59" s="66">
        <f>V61+AB61</f>
        <v>42</v>
      </c>
      <c r="AM59" s="21">
        <f t="shared" si="29"/>
        <v>84</v>
      </c>
      <c r="AN59" s="19">
        <f t="shared" si="30"/>
        <v>0</v>
      </c>
    </row>
    <row r="60" spans="1:40" ht="15" customHeight="1" x14ac:dyDescent="0.25">
      <c r="A60" s="103"/>
      <c r="B60" s="44">
        <v>3</v>
      </c>
      <c r="C60" s="47" t="s">
        <v>67</v>
      </c>
      <c r="D60" s="24">
        <v>6</v>
      </c>
      <c r="E60" s="24">
        <v>5</v>
      </c>
      <c r="F60" s="24">
        <v>4</v>
      </c>
      <c r="G60" s="24">
        <v>3</v>
      </c>
      <c r="H60" s="24">
        <v>5</v>
      </c>
      <c r="I60" s="32">
        <f>SUM(D60:H60)</f>
        <v>23</v>
      </c>
      <c r="J60" s="24">
        <v>4</v>
      </c>
      <c r="K60" s="24">
        <v>2</v>
      </c>
      <c r="L60" s="24">
        <v>1</v>
      </c>
      <c r="M60" s="24">
        <v>1</v>
      </c>
      <c r="N60" s="24">
        <v>1</v>
      </c>
      <c r="O60" s="32">
        <f>SUM(J60:N60)</f>
        <v>9</v>
      </c>
      <c r="P60" s="45">
        <f t="shared" si="32"/>
        <v>32</v>
      </c>
      <c r="Q60" s="24">
        <v>6</v>
      </c>
      <c r="R60" s="24">
        <v>5</v>
      </c>
      <c r="S60" s="24">
        <v>5</v>
      </c>
      <c r="T60" s="24">
        <v>4</v>
      </c>
      <c r="U60" s="24">
        <v>7</v>
      </c>
      <c r="V60" s="32">
        <f>SUM(Q60:U60)</f>
        <v>27</v>
      </c>
      <c r="W60" s="24">
        <v>6</v>
      </c>
      <c r="X60" s="24">
        <v>1</v>
      </c>
      <c r="Y60" s="24">
        <v>1</v>
      </c>
      <c r="Z60" s="24">
        <v>1</v>
      </c>
      <c r="AA60" s="24">
        <v>3</v>
      </c>
      <c r="AB60" s="32">
        <f>SUM(W60:AA60)</f>
        <v>12</v>
      </c>
      <c r="AC60" s="45">
        <f t="shared" si="33"/>
        <v>39</v>
      </c>
      <c r="AD60" s="90">
        <f>I60+O60+V60+AB60</f>
        <v>71</v>
      </c>
      <c r="AE60" s="26"/>
      <c r="AF60" s="41">
        <f t="shared" si="34"/>
        <v>0</v>
      </c>
      <c r="AH60" s="57"/>
      <c r="AI60" s="58" t="str">
        <f>C62</f>
        <v>LONGAR JOŽI</v>
      </c>
      <c r="AJ60" s="58" t="str">
        <f>B56</f>
        <v>DU  ŽUŽEMBERK</v>
      </c>
      <c r="AK60" s="65">
        <f>I62+O62</f>
        <v>38</v>
      </c>
      <c r="AL60" s="66">
        <f>V62+AB62</f>
        <v>33</v>
      </c>
      <c r="AM60" s="21">
        <f t="shared" si="29"/>
        <v>71</v>
      </c>
      <c r="AN60" s="19">
        <f t="shared" si="30"/>
        <v>1</v>
      </c>
    </row>
    <row r="61" spans="1:40" ht="15" customHeight="1" x14ac:dyDescent="0.25">
      <c r="A61" s="103"/>
      <c r="B61" s="44">
        <v>4</v>
      </c>
      <c r="C61" s="47" t="s">
        <v>68</v>
      </c>
      <c r="D61" s="24">
        <v>5</v>
      </c>
      <c r="E61" s="24">
        <v>7</v>
      </c>
      <c r="F61" s="24">
        <v>5</v>
      </c>
      <c r="G61" s="24">
        <v>6</v>
      </c>
      <c r="H61" s="24">
        <v>4</v>
      </c>
      <c r="I61" s="32">
        <f>SUM(D61:H61)</f>
        <v>27</v>
      </c>
      <c r="J61" s="24">
        <v>7</v>
      </c>
      <c r="K61" s="24">
        <v>1</v>
      </c>
      <c r="L61" s="24">
        <v>1</v>
      </c>
      <c r="M61" s="24">
        <v>5</v>
      </c>
      <c r="N61" s="24">
        <v>1</v>
      </c>
      <c r="O61" s="32">
        <f>SUM(J61:N61)</f>
        <v>15</v>
      </c>
      <c r="P61" s="45">
        <f t="shared" si="32"/>
        <v>42</v>
      </c>
      <c r="Q61" s="24">
        <v>4</v>
      </c>
      <c r="R61" s="24">
        <v>6</v>
      </c>
      <c r="S61" s="24">
        <v>5</v>
      </c>
      <c r="T61" s="24">
        <v>7</v>
      </c>
      <c r="U61" s="24">
        <v>4</v>
      </c>
      <c r="V61" s="32">
        <f>SUM(Q61:U61)</f>
        <v>26</v>
      </c>
      <c r="W61" s="24">
        <v>7</v>
      </c>
      <c r="X61" s="24">
        <v>1</v>
      </c>
      <c r="Y61" s="24">
        <v>1</v>
      </c>
      <c r="Z61" s="24">
        <v>6</v>
      </c>
      <c r="AA61" s="24">
        <v>1</v>
      </c>
      <c r="AB61" s="32">
        <f>SUM(W61:AA61)</f>
        <v>16</v>
      </c>
      <c r="AC61" s="45">
        <f t="shared" si="33"/>
        <v>42</v>
      </c>
      <c r="AD61" s="90">
        <f>I61+O61+V61+AB61</f>
        <v>84</v>
      </c>
      <c r="AE61" s="26"/>
      <c r="AF61" s="41">
        <f>(W61=0)+(X61=0)+(Y61=0)+(Z61=0)+(AA61=0)+(J61=0)+(K61=0)+(L61=0)+(M61=0)+(N61=0)</f>
        <v>0</v>
      </c>
      <c r="AH61" s="57"/>
      <c r="AI61" s="58" t="str">
        <f>C67</f>
        <v>VESELIČ NEVENKA</v>
      </c>
      <c r="AJ61" s="58" t="str">
        <f>B65</f>
        <v>DU   ČRNOMELJ</v>
      </c>
      <c r="AK61" s="65">
        <f>I67+O67</f>
        <v>45</v>
      </c>
      <c r="AL61" s="66">
        <f>V67+AB67</f>
        <v>50</v>
      </c>
      <c r="AM61" s="21">
        <f t="shared" si="29"/>
        <v>95</v>
      </c>
      <c r="AN61" s="19">
        <f>AF67</f>
        <v>0</v>
      </c>
    </row>
    <row r="62" spans="1:40" ht="15" customHeight="1" x14ac:dyDescent="0.25">
      <c r="A62" s="104"/>
      <c r="B62" s="44">
        <v>5</v>
      </c>
      <c r="C62" s="47" t="s">
        <v>69</v>
      </c>
      <c r="D62" s="24">
        <v>4</v>
      </c>
      <c r="E62" s="24">
        <v>3</v>
      </c>
      <c r="F62" s="24">
        <v>7</v>
      </c>
      <c r="G62" s="24">
        <v>5</v>
      </c>
      <c r="H62" s="24">
        <v>5</v>
      </c>
      <c r="I62" s="32">
        <f>SUM(D62:H62)</f>
        <v>24</v>
      </c>
      <c r="J62" s="24">
        <v>7</v>
      </c>
      <c r="K62" s="24">
        <v>0</v>
      </c>
      <c r="L62" s="24">
        <v>1</v>
      </c>
      <c r="M62" s="24">
        <v>1</v>
      </c>
      <c r="N62" s="24">
        <v>5</v>
      </c>
      <c r="O62" s="32">
        <f>SUM(J62:N62)</f>
        <v>14</v>
      </c>
      <c r="P62" s="64">
        <f t="shared" si="32"/>
        <v>38</v>
      </c>
      <c r="Q62" s="24">
        <v>6</v>
      </c>
      <c r="R62" s="24">
        <v>4</v>
      </c>
      <c r="S62" s="24">
        <v>7</v>
      </c>
      <c r="T62" s="24">
        <v>4</v>
      </c>
      <c r="U62" s="24">
        <v>3</v>
      </c>
      <c r="V62" s="32">
        <f>SUM(Q62:U62)</f>
        <v>24</v>
      </c>
      <c r="W62" s="24">
        <v>5</v>
      </c>
      <c r="X62" s="24">
        <v>1</v>
      </c>
      <c r="Y62" s="24">
        <v>1</v>
      </c>
      <c r="Z62" s="24">
        <v>1</v>
      </c>
      <c r="AA62" s="24">
        <v>1</v>
      </c>
      <c r="AB62" s="32">
        <f>SUM(W62:AA62)</f>
        <v>9</v>
      </c>
      <c r="AC62" s="45">
        <f t="shared" si="33"/>
        <v>33</v>
      </c>
      <c r="AD62" s="91"/>
      <c r="AE62" s="34">
        <v>1</v>
      </c>
      <c r="AF62" s="41">
        <f t="shared" si="34"/>
        <v>1</v>
      </c>
      <c r="AH62" s="57"/>
      <c r="AI62" s="58" t="str">
        <f>C68</f>
        <v>KRAMARIČ REZKA</v>
      </c>
      <c r="AJ62" s="58" t="str">
        <f>B65</f>
        <v>DU   ČRNOMELJ</v>
      </c>
      <c r="AK62" s="65">
        <f>I68+O68</f>
        <v>49</v>
      </c>
      <c r="AL62" s="66">
        <f>V68+AB68</f>
        <v>44</v>
      </c>
      <c r="AM62" s="21">
        <f t="shared" ref="AM62:AM66" si="35">SUM(AK62:AL62)</f>
        <v>93</v>
      </c>
      <c r="AN62" s="19">
        <f t="shared" ref="AN62:AN65" si="36">AF68</f>
        <v>0</v>
      </c>
    </row>
    <row r="63" spans="1:40" ht="15" customHeight="1" x14ac:dyDescent="0.25">
      <c r="B63" s="35"/>
      <c r="C63" s="46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8">
        <f>SUM(P58:P62)</f>
        <v>199</v>
      </c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8">
        <f>SUM(AC58:AC62)</f>
        <v>203</v>
      </c>
      <c r="AD63" s="92">
        <f>SUM(AD58:AD62)</f>
        <v>331</v>
      </c>
      <c r="AE63" s="39">
        <f>SUM(AE58:AE62)</f>
        <v>2</v>
      </c>
      <c r="AF63" s="41"/>
      <c r="AH63" s="57"/>
      <c r="AI63" s="58" t="str">
        <f>C69</f>
        <v>MALNARIČ MARIJA</v>
      </c>
      <c r="AJ63" s="58" t="str">
        <f>B65</f>
        <v>DU   ČRNOMELJ</v>
      </c>
      <c r="AK63" s="65">
        <f>I69+O69</f>
        <v>47</v>
      </c>
      <c r="AL63" s="66">
        <f>V69+AB69</f>
        <v>44</v>
      </c>
      <c r="AM63" s="21">
        <f t="shared" si="35"/>
        <v>91</v>
      </c>
      <c r="AN63" s="19">
        <f t="shared" si="36"/>
        <v>0</v>
      </c>
    </row>
    <row r="64" spans="1:40" ht="15" customHeight="1" x14ac:dyDescent="0.25">
      <c r="C64" s="36"/>
      <c r="AH64" s="57"/>
      <c r="AI64" s="58" t="str">
        <f>C70</f>
        <v>VIDETIČ MARJANCA</v>
      </c>
      <c r="AJ64" s="58" t="str">
        <f>B65</f>
        <v>DU   ČRNOMELJ</v>
      </c>
      <c r="AK64" s="65">
        <f>I70+O70</f>
        <v>46</v>
      </c>
      <c r="AL64" s="66">
        <f>V70+AB70</f>
        <v>46</v>
      </c>
      <c r="AM64" s="21">
        <f t="shared" si="35"/>
        <v>92</v>
      </c>
      <c r="AN64" s="19">
        <f t="shared" si="36"/>
        <v>1</v>
      </c>
    </row>
    <row r="65" spans="1:40" ht="15" customHeight="1" x14ac:dyDescent="0.25">
      <c r="A65" s="102">
        <v>8</v>
      </c>
      <c r="B65" s="105" t="s">
        <v>26</v>
      </c>
      <c r="C65" s="106"/>
      <c r="D65" s="109" t="s">
        <v>2</v>
      </c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1"/>
      <c r="Q65" s="109" t="s">
        <v>3</v>
      </c>
      <c r="R65" s="110"/>
      <c r="S65" s="110"/>
      <c r="T65" s="110"/>
      <c r="U65" s="110"/>
      <c r="V65" s="110"/>
      <c r="W65" s="110"/>
      <c r="X65" s="110"/>
      <c r="Y65" s="110"/>
      <c r="Z65" s="110"/>
      <c r="AA65" s="110"/>
      <c r="AB65" s="110"/>
      <c r="AC65" s="111"/>
      <c r="AD65" s="112" t="s">
        <v>13</v>
      </c>
      <c r="AE65" s="93" t="s">
        <v>18</v>
      </c>
      <c r="AF65" s="46"/>
      <c r="AH65" s="57"/>
      <c r="AI65" s="61">
        <f>C71</f>
        <v>0</v>
      </c>
      <c r="AJ65" s="58" t="str">
        <f>B65</f>
        <v>DU   ČRNOMELJ</v>
      </c>
      <c r="AK65" s="68">
        <f>I71+O71</f>
        <v>0</v>
      </c>
      <c r="AL65" s="69">
        <f>V71+AB71</f>
        <v>0</v>
      </c>
      <c r="AM65" s="62">
        <f t="shared" si="35"/>
        <v>0</v>
      </c>
      <c r="AN65" s="19">
        <f t="shared" si="36"/>
        <v>10</v>
      </c>
    </row>
    <row r="66" spans="1:40" ht="15" customHeight="1" thickBot="1" x14ac:dyDescent="0.3">
      <c r="A66" s="103"/>
      <c r="B66" s="107"/>
      <c r="C66" s="108"/>
      <c r="D66" s="95" t="s">
        <v>5</v>
      </c>
      <c r="E66" s="96"/>
      <c r="F66" s="96"/>
      <c r="G66" s="96"/>
      <c r="H66" s="97"/>
      <c r="I66" s="3" t="s">
        <v>6</v>
      </c>
      <c r="J66" s="95" t="s">
        <v>7</v>
      </c>
      <c r="K66" s="96"/>
      <c r="L66" s="96"/>
      <c r="M66" s="96"/>
      <c r="N66" s="97"/>
      <c r="O66" s="4" t="s">
        <v>6</v>
      </c>
      <c r="P66" s="5" t="s">
        <v>8</v>
      </c>
      <c r="Q66" s="98" t="s">
        <v>5</v>
      </c>
      <c r="R66" s="99"/>
      <c r="S66" s="99"/>
      <c r="T66" s="99"/>
      <c r="U66" s="100"/>
      <c r="V66" s="3" t="s">
        <v>6</v>
      </c>
      <c r="W66" s="101" t="s">
        <v>7</v>
      </c>
      <c r="X66" s="99"/>
      <c r="Y66" s="99"/>
      <c r="Z66" s="99"/>
      <c r="AA66" s="100"/>
      <c r="AB66" s="4" t="s">
        <v>6</v>
      </c>
      <c r="AC66" s="6" t="s">
        <v>8</v>
      </c>
      <c r="AD66" s="113"/>
      <c r="AE66" s="94"/>
      <c r="AF66" s="46"/>
      <c r="AH66" s="57"/>
      <c r="AI66" s="20" t="str">
        <f>C76</f>
        <v>KORELEC CVETKA</v>
      </c>
      <c r="AJ66" s="54" t="str">
        <f>B74</f>
        <v>DU  TREBNJE</v>
      </c>
      <c r="AK66" s="19">
        <f>I76+O76</f>
        <v>37</v>
      </c>
      <c r="AL66" s="19">
        <f>V76+AB76</f>
        <v>30</v>
      </c>
      <c r="AM66" s="21">
        <f t="shared" si="35"/>
        <v>67</v>
      </c>
      <c r="AN66" s="19">
        <f>AF76</f>
        <v>2</v>
      </c>
    </row>
    <row r="67" spans="1:40" ht="15" customHeight="1" x14ac:dyDescent="0.25">
      <c r="A67" s="103"/>
      <c r="B67" s="41">
        <v>1</v>
      </c>
      <c r="C67" s="47" t="s">
        <v>70</v>
      </c>
      <c r="D67" s="13">
        <v>6</v>
      </c>
      <c r="E67" s="13">
        <v>6</v>
      </c>
      <c r="F67" s="13">
        <v>3</v>
      </c>
      <c r="G67" s="13">
        <v>5</v>
      </c>
      <c r="H67" s="13">
        <v>7</v>
      </c>
      <c r="I67" s="27">
        <f>SUM(D67:H67)</f>
        <v>27</v>
      </c>
      <c r="J67" s="13">
        <v>6</v>
      </c>
      <c r="K67" s="13">
        <v>2</v>
      </c>
      <c r="L67" s="13">
        <v>1</v>
      </c>
      <c r="M67" s="13">
        <v>6</v>
      </c>
      <c r="N67" s="13">
        <v>3</v>
      </c>
      <c r="O67" s="27">
        <f>SUM(J67:N67)</f>
        <v>18</v>
      </c>
      <c r="P67" s="45">
        <f t="shared" ref="P67:P71" si="37">SUM(I67,O67)</f>
        <v>45</v>
      </c>
      <c r="Q67" s="12">
        <v>7</v>
      </c>
      <c r="R67" s="13">
        <v>8</v>
      </c>
      <c r="S67" s="13">
        <v>8</v>
      </c>
      <c r="T67" s="13">
        <v>7</v>
      </c>
      <c r="U67" s="13">
        <v>6</v>
      </c>
      <c r="V67" s="16">
        <f>SUM(Q67:U67)</f>
        <v>36</v>
      </c>
      <c r="W67" s="12">
        <v>6</v>
      </c>
      <c r="X67" s="13">
        <v>1</v>
      </c>
      <c r="Y67" s="13">
        <v>1</v>
      </c>
      <c r="Z67" s="13">
        <v>1</v>
      </c>
      <c r="AA67" s="13">
        <v>5</v>
      </c>
      <c r="AB67" s="14">
        <f>SUM(W67:AA67)</f>
        <v>14</v>
      </c>
      <c r="AC67" s="17">
        <f t="shared" ref="AC67:AC71" si="38">SUM(V67,AB67)</f>
        <v>50</v>
      </c>
      <c r="AD67" s="89">
        <f>I67+O67+V67+AB67</f>
        <v>95</v>
      </c>
      <c r="AE67" s="18"/>
      <c r="AF67" s="41">
        <f>(W67=0)+(X67=0)+(Y67=0)+(Z67=0)+(AA67=0)+(J67=0)+(K67=0)+(L67=0)+(M67=0)+(N67=0)</f>
        <v>0</v>
      </c>
      <c r="AH67" s="57"/>
      <c r="AI67" s="20" t="str">
        <f>C77</f>
        <v>GOGNJAVAC MILENA</v>
      </c>
      <c r="AJ67" s="54" t="str">
        <f>B74</f>
        <v>DU  TREBNJE</v>
      </c>
      <c r="AK67" s="19">
        <f>I77+O77</f>
        <v>44</v>
      </c>
      <c r="AL67" s="19">
        <f>V77+AB77</f>
        <v>54</v>
      </c>
      <c r="AM67" s="21">
        <f t="shared" ref="AM67:AM71" si="39">SUM(AK67:AL67)</f>
        <v>98</v>
      </c>
      <c r="AN67" s="19">
        <f t="shared" ref="AN67:AN70" si="40">AF77</f>
        <v>1</v>
      </c>
    </row>
    <row r="68" spans="1:40" ht="15" customHeight="1" x14ac:dyDescent="0.25">
      <c r="A68" s="103"/>
      <c r="B68" s="44">
        <v>2</v>
      </c>
      <c r="C68" s="47" t="s">
        <v>71</v>
      </c>
      <c r="D68" s="24">
        <v>7</v>
      </c>
      <c r="E68" s="24">
        <v>7</v>
      </c>
      <c r="F68" s="24">
        <v>8</v>
      </c>
      <c r="G68" s="24">
        <v>6</v>
      </c>
      <c r="H68" s="24">
        <v>7</v>
      </c>
      <c r="I68" s="32">
        <f>SUM(D68:H68)</f>
        <v>35</v>
      </c>
      <c r="J68" s="24">
        <v>3</v>
      </c>
      <c r="K68" s="24">
        <v>3</v>
      </c>
      <c r="L68" s="24">
        <v>2</v>
      </c>
      <c r="M68" s="24">
        <v>1</v>
      </c>
      <c r="N68" s="24">
        <v>5</v>
      </c>
      <c r="O68" s="32">
        <f>SUM(J68:N68)</f>
        <v>14</v>
      </c>
      <c r="P68" s="45">
        <f t="shared" si="37"/>
        <v>49</v>
      </c>
      <c r="Q68" s="25">
        <v>8</v>
      </c>
      <c r="R68" s="13">
        <v>7</v>
      </c>
      <c r="S68" s="24">
        <v>5</v>
      </c>
      <c r="T68" s="24">
        <v>3</v>
      </c>
      <c r="U68" s="24">
        <v>5</v>
      </c>
      <c r="V68" s="14">
        <f>SUM(Q68:U68)</f>
        <v>28</v>
      </c>
      <c r="W68" s="25">
        <v>8</v>
      </c>
      <c r="X68" s="24">
        <v>1</v>
      </c>
      <c r="Y68" s="24">
        <v>4</v>
      </c>
      <c r="Z68" s="24">
        <v>1</v>
      </c>
      <c r="AA68" s="24">
        <v>2</v>
      </c>
      <c r="AB68" s="14">
        <f>SUM(W68:AA68)</f>
        <v>16</v>
      </c>
      <c r="AC68" s="17">
        <f t="shared" si="38"/>
        <v>44</v>
      </c>
      <c r="AD68" s="90">
        <f>I68+O68+V68+AB68</f>
        <v>93</v>
      </c>
      <c r="AE68" s="26"/>
      <c r="AF68" s="41">
        <f t="shared" ref="AF68:AF71" si="41">(W68=0)+(X68=0)+(Y68=0)+(Z68=0)+(AA68=0)+(J68=0)+(K68=0)+(L68=0)+(M68=0)+(N68=0)</f>
        <v>0</v>
      </c>
      <c r="AH68" s="57"/>
      <c r="AI68" s="20" t="str">
        <f>C78</f>
        <v>KOZLEVČAR DANI</v>
      </c>
      <c r="AJ68" s="54" t="str">
        <f>B74</f>
        <v>DU  TREBNJE</v>
      </c>
      <c r="AK68" s="19">
        <f>I78+O78</f>
        <v>32</v>
      </c>
      <c r="AL68" s="19">
        <f>V78+AB78</f>
        <v>55</v>
      </c>
      <c r="AM68" s="21">
        <f t="shared" si="39"/>
        <v>87</v>
      </c>
      <c r="AN68" s="19">
        <f t="shared" si="40"/>
        <v>1</v>
      </c>
    </row>
    <row r="69" spans="1:40" ht="15" customHeight="1" x14ac:dyDescent="0.25">
      <c r="A69" s="103"/>
      <c r="B69" s="44">
        <v>3</v>
      </c>
      <c r="C69" s="70" t="s">
        <v>72</v>
      </c>
      <c r="D69" s="25">
        <v>7</v>
      </c>
      <c r="E69" s="13">
        <v>6</v>
      </c>
      <c r="F69" s="24">
        <v>7</v>
      </c>
      <c r="G69" s="24">
        <v>6</v>
      </c>
      <c r="H69" s="24">
        <v>3</v>
      </c>
      <c r="I69" s="14">
        <f>SUM(D69:H69)</f>
        <v>29</v>
      </c>
      <c r="J69" s="25">
        <v>8</v>
      </c>
      <c r="K69" s="24">
        <v>1</v>
      </c>
      <c r="L69" s="24">
        <v>5</v>
      </c>
      <c r="M69" s="24">
        <v>3</v>
      </c>
      <c r="N69" s="24">
        <v>1</v>
      </c>
      <c r="O69" s="14">
        <f>SUM(J69:N69)</f>
        <v>18</v>
      </c>
      <c r="P69" s="15">
        <f t="shared" si="37"/>
        <v>47</v>
      </c>
      <c r="Q69" s="25">
        <v>8</v>
      </c>
      <c r="R69" s="13">
        <v>6</v>
      </c>
      <c r="S69" s="24">
        <v>5</v>
      </c>
      <c r="T69" s="24">
        <v>3</v>
      </c>
      <c r="U69" s="24">
        <v>5</v>
      </c>
      <c r="V69" s="14">
        <f>SUM(Q69:U69)</f>
        <v>27</v>
      </c>
      <c r="W69" s="25">
        <v>5</v>
      </c>
      <c r="X69" s="24">
        <v>2</v>
      </c>
      <c r="Y69" s="24">
        <v>2</v>
      </c>
      <c r="Z69" s="24">
        <v>7</v>
      </c>
      <c r="AA69" s="24">
        <v>1</v>
      </c>
      <c r="AB69" s="14">
        <f>SUM(W69:AA69)</f>
        <v>17</v>
      </c>
      <c r="AC69" s="17">
        <f t="shared" si="38"/>
        <v>44</v>
      </c>
      <c r="AD69" s="90">
        <f>I69+O69+V69+AB69</f>
        <v>91</v>
      </c>
      <c r="AE69" s="26"/>
      <c r="AF69" s="41">
        <f t="shared" si="41"/>
        <v>0</v>
      </c>
      <c r="AH69" s="57"/>
      <c r="AI69" s="20" t="str">
        <f>C79</f>
        <v>MARINČIČ LOJZKA</v>
      </c>
      <c r="AJ69" s="54" t="str">
        <f>B74</f>
        <v>DU  TREBNJE</v>
      </c>
      <c r="AK69" s="19">
        <f>I79+O79</f>
        <v>32</v>
      </c>
      <c r="AL69" s="19">
        <f>V79+AB79</f>
        <v>48</v>
      </c>
      <c r="AM69" s="21">
        <f t="shared" si="39"/>
        <v>80</v>
      </c>
      <c r="AN69" s="19">
        <f t="shared" si="40"/>
        <v>2</v>
      </c>
    </row>
    <row r="70" spans="1:40" ht="15" customHeight="1" x14ac:dyDescent="0.25">
      <c r="A70" s="103"/>
      <c r="B70" s="44">
        <v>4</v>
      </c>
      <c r="C70" s="70" t="s">
        <v>73</v>
      </c>
      <c r="D70" s="25">
        <v>7</v>
      </c>
      <c r="E70" s="13">
        <v>7</v>
      </c>
      <c r="F70" s="24">
        <v>5</v>
      </c>
      <c r="G70" s="24">
        <v>4</v>
      </c>
      <c r="H70" s="24">
        <v>5</v>
      </c>
      <c r="I70" s="27">
        <f>SUM(D70:H70)</f>
        <v>28</v>
      </c>
      <c r="J70" s="25">
        <v>7</v>
      </c>
      <c r="K70" s="24">
        <v>1</v>
      </c>
      <c r="L70" s="24">
        <v>1</v>
      </c>
      <c r="M70" s="24">
        <v>8</v>
      </c>
      <c r="N70" s="24">
        <v>1</v>
      </c>
      <c r="O70" s="27">
        <f>SUM(J70:N70)</f>
        <v>18</v>
      </c>
      <c r="P70" s="15">
        <f t="shared" si="37"/>
        <v>46</v>
      </c>
      <c r="Q70" s="25">
        <v>7</v>
      </c>
      <c r="R70" s="13">
        <v>7</v>
      </c>
      <c r="S70" s="24">
        <v>6</v>
      </c>
      <c r="T70" s="24">
        <v>6</v>
      </c>
      <c r="U70" s="24">
        <v>7</v>
      </c>
      <c r="V70" s="14">
        <f>SUM(Q70:U70)</f>
        <v>33</v>
      </c>
      <c r="W70" s="25">
        <v>4</v>
      </c>
      <c r="X70" s="24">
        <v>3</v>
      </c>
      <c r="Y70" s="24">
        <v>0</v>
      </c>
      <c r="Z70" s="24">
        <v>2</v>
      </c>
      <c r="AA70" s="24">
        <v>4</v>
      </c>
      <c r="AB70" s="14">
        <f>SUM(W70:AA70)</f>
        <v>13</v>
      </c>
      <c r="AC70" s="28">
        <f t="shared" si="38"/>
        <v>46</v>
      </c>
      <c r="AD70" s="90">
        <f>I70+O70+V70+AB70</f>
        <v>92</v>
      </c>
      <c r="AE70" s="26">
        <v>1</v>
      </c>
      <c r="AF70" s="41">
        <f>(W70=0)+(X70=0)+(Y70=0)+(Z70=0)+(AA70=0)+(J70=0)+(K70=0)+(L70=0)+(M70=0)+(N70=0)</f>
        <v>1</v>
      </c>
      <c r="AH70" s="57"/>
      <c r="AI70" s="20" t="str">
        <f>C80</f>
        <v>ZUPANČIČ ALBINA</v>
      </c>
      <c r="AJ70" s="54" t="str">
        <f>B74</f>
        <v>DU  TREBNJE</v>
      </c>
      <c r="AK70" s="19">
        <f>I80+O80</f>
        <v>42</v>
      </c>
      <c r="AL70" s="19">
        <f>V80+AB80</f>
        <v>49</v>
      </c>
      <c r="AM70" s="21">
        <f t="shared" si="39"/>
        <v>91</v>
      </c>
      <c r="AN70" s="19">
        <f t="shared" si="40"/>
        <v>0</v>
      </c>
    </row>
    <row r="71" spans="1:40" ht="15" customHeight="1" x14ac:dyDescent="0.25">
      <c r="A71" s="104"/>
      <c r="B71" s="44">
        <v>5</v>
      </c>
      <c r="C71" s="70"/>
      <c r="D71" s="24"/>
      <c r="E71" s="24"/>
      <c r="F71" s="24"/>
      <c r="G71" s="24"/>
      <c r="H71" s="24"/>
      <c r="I71" s="30">
        <f>SUM(D71:H71)</f>
        <v>0</v>
      </c>
      <c r="J71" s="25"/>
      <c r="K71" s="24"/>
      <c r="L71" s="24"/>
      <c r="M71" s="24"/>
      <c r="N71" s="24"/>
      <c r="O71" s="30">
        <f>SUM(J71:N71)</f>
        <v>0</v>
      </c>
      <c r="P71" s="31">
        <f t="shared" si="37"/>
        <v>0</v>
      </c>
      <c r="Q71" s="24"/>
      <c r="R71" s="24"/>
      <c r="S71" s="24"/>
      <c r="T71" s="24"/>
      <c r="U71" s="24"/>
      <c r="V71" s="32">
        <f>SUM(Q71:U71)</f>
        <v>0</v>
      </c>
      <c r="W71" s="25"/>
      <c r="X71" s="24"/>
      <c r="Y71" s="24"/>
      <c r="Z71" s="24"/>
      <c r="AA71" s="24"/>
      <c r="AB71" s="32">
        <f>SUM(W71:AA71)</f>
        <v>0</v>
      </c>
      <c r="AC71" s="28">
        <f t="shared" si="38"/>
        <v>0</v>
      </c>
      <c r="AD71" s="91">
        <f>I71+O71+V71+AB71</f>
        <v>0</v>
      </c>
      <c r="AE71" s="34"/>
      <c r="AF71" s="41">
        <f t="shared" si="41"/>
        <v>10</v>
      </c>
      <c r="AH71" s="57"/>
      <c r="AI71" s="20" t="str">
        <f>C85</f>
        <v xml:space="preserve">KRHIN MILENA </v>
      </c>
      <c r="AJ71" s="54" t="str">
        <f>B83</f>
        <v>DU  MALI  SLATNIK</v>
      </c>
      <c r="AK71" s="19">
        <f>I85+O85</f>
        <v>44</v>
      </c>
      <c r="AL71" s="19">
        <f>V85+AB85</f>
        <v>30</v>
      </c>
      <c r="AM71" s="21">
        <f t="shared" si="39"/>
        <v>74</v>
      </c>
      <c r="AN71" s="19">
        <f>AF85</f>
        <v>2</v>
      </c>
    </row>
    <row r="72" spans="1:40" ht="15" customHeight="1" x14ac:dyDescent="0.25">
      <c r="B72" s="35"/>
      <c r="C72" s="46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8">
        <f>SUM(P67:P71)</f>
        <v>187</v>
      </c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8">
        <f>SUM(AC67:AC71)</f>
        <v>184</v>
      </c>
      <c r="AD72" s="92">
        <f>SUM(AD67:AD71)</f>
        <v>371</v>
      </c>
      <c r="AE72" s="39">
        <f>SUM(AE67:AE71)</f>
        <v>1</v>
      </c>
      <c r="AF72" s="41"/>
      <c r="AH72" s="57"/>
      <c r="AI72" s="20" t="str">
        <f>C86</f>
        <v>AVSEC IRENA</v>
      </c>
      <c r="AJ72" s="54" t="str">
        <f>B83</f>
        <v>DU  MALI  SLATNIK</v>
      </c>
      <c r="AK72" s="19">
        <f>I86+O86</f>
        <v>56</v>
      </c>
      <c r="AL72" s="19">
        <f>V86+AB86</f>
        <v>40</v>
      </c>
      <c r="AM72" s="21">
        <f t="shared" ref="AM72:AM85" si="42">SUM(AK72:AL72)</f>
        <v>96</v>
      </c>
      <c r="AN72" s="19">
        <f t="shared" ref="AN72:AN75" si="43">AF86</f>
        <v>0</v>
      </c>
    </row>
    <row r="73" spans="1:40" ht="15" customHeight="1" x14ac:dyDescent="0.25">
      <c r="C73" s="36"/>
      <c r="AH73" s="57"/>
      <c r="AI73" s="20" t="str">
        <f>C87</f>
        <v>SENIČAR FANI</v>
      </c>
      <c r="AJ73" s="54" t="str">
        <f>B83</f>
        <v>DU  MALI  SLATNIK</v>
      </c>
      <c r="AK73" s="19">
        <f>I87+O87</f>
        <v>46</v>
      </c>
      <c r="AL73" s="19">
        <f>V87+AB87</f>
        <v>40</v>
      </c>
      <c r="AM73" s="21">
        <f t="shared" si="42"/>
        <v>86</v>
      </c>
      <c r="AN73" s="19">
        <f t="shared" si="43"/>
        <v>1</v>
      </c>
    </row>
    <row r="74" spans="1:40" ht="15" customHeight="1" x14ac:dyDescent="0.25">
      <c r="A74" s="102">
        <v>9</v>
      </c>
      <c r="B74" s="105" t="s">
        <v>27</v>
      </c>
      <c r="C74" s="106"/>
      <c r="D74" s="109" t="s">
        <v>2</v>
      </c>
      <c r="E74" s="110"/>
      <c r="F74" s="110"/>
      <c r="G74" s="110"/>
      <c r="H74" s="110"/>
      <c r="I74" s="110"/>
      <c r="J74" s="110"/>
      <c r="K74" s="110"/>
      <c r="L74" s="110"/>
      <c r="M74" s="110"/>
      <c r="N74" s="110"/>
      <c r="O74" s="110"/>
      <c r="P74" s="111"/>
      <c r="Q74" s="109" t="s">
        <v>3</v>
      </c>
      <c r="R74" s="110"/>
      <c r="S74" s="110"/>
      <c r="T74" s="110"/>
      <c r="U74" s="110"/>
      <c r="V74" s="110"/>
      <c r="W74" s="110"/>
      <c r="X74" s="110"/>
      <c r="Y74" s="110"/>
      <c r="Z74" s="110"/>
      <c r="AA74" s="110"/>
      <c r="AB74" s="110"/>
      <c r="AC74" s="111"/>
      <c r="AD74" s="112" t="s">
        <v>13</v>
      </c>
      <c r="AE74" s="93" t="s">
        <v>18</v>
      </c>
      <c r="AF74" s="46"/>
      <c r="AH74" s="57"/>
      <c r="AI74" s="20" t="str">
        <f>C88</f>
        <v xml:space="preserve">BARBO SLAVKA </v>
      </c>
      <c r="AJ74" s="54" t="str">
        <f>B83</f>
        <v>DU  MALI  SLATNIK</v>
      </c>
      <c r="AK74" s="19">
        <f>I88+O88</f>
        <v>48</v>
      </c>
      <c r="AL74" s="19">
        <f>V88+AB88</f>
        <v>39</v>
      </c>
      <c r="AM74" s="21">
        <f t="shared" si="42"/>
        <v>87</v>
      </c>
      <c r="AN74" s="19">
        <f t="shared" si="43"/>
        <v>1</v>
      </c>
    </row>
    <row r="75" spans="1:40" ht="15" customHeight="1" thickBot="1" x14ac:dyDescent="0.3">
      <c r="A75" s="103"/>
      <c r="B75" s="107"/>
      <c r="C75" s="108"/>
      <c r="D75" s="95" t="s">
        <v>5</v>
      </c>
      <c r="E75" s="96"/>
      <c r="F75" s="96"/>
      <c r="G75" s="96"/>
      <c r="H75" s="97"/>
      <c r="I75" s="3" t="s">
        <v>6</v>
      </c>
      <c r="J75" s="95" t="s">
        <v>7</v>
      </c>
      <c r="K75" s="96"/>
      <c r="L75" s="96"/>
      <c r="M75" s="96"/>
      <c r="N75" s="97"/>
      <c r="O75" s="4" t="s">
        <v>6</v>
      </c>
      <c r="P75" s="5" t="s">
        <v>8</v>
      </c>
      <c r="Q75" s="98" t="s">
        <v>5</v>
      </c>
      <c r="R75" s="99"/>
      <c r="S75" s="99"/>
      <c r="T75" s="99"/>
      <c r="U75" s="100"/>
      <c r="V75" s="3" t="s">
        <v>6</v>
      </c>
      <c r="W75" s="101" t="s">
        <v>7</v>
      </c>
      <c r="X75" s="99"/>
      <c r="Y75" s="99"/>
      <c r="Z75" s="99"/>
      <c r="AA75" s="100"/>
      <c r="AB75" s="4" t="s">
        <v>6</v>
      </c>
      <c r="AC75" s="6" t="s">
        <v>8</v>
      </c>
      <c r="AD75" s="113"/>
      <c r="AE75" s="94"/>
      <c r="AF75" s="46"/>
      <c r="AH75" s="57"/>
      <c r="AI75" s="20" t="str">
        <f>C89</f>
        <v>LIPAR BOJANA</v>
      </c>
      <c r="AJ75" s="54" t="str">
        <f>B83</f>
        <v>DU  MALI  SLATNIK</v>
      </c>
      <c r="AK75" s="19">
        <f>I89+O89</f>
        <v>44</v>
      </c>
      <c r="AL75" s="19">
        <f>V89+AB89</f>
        <v>34</v>
      </c>
      <c r="AM75" s="21">
        <f t="shared" si="42"/>
        <v>78</v>
      </c>
      <c r="AN75" s="19">
        <f t="shared" si="43"/>
        <v>0</v>
      </c>
    </row>
    <row r="76" spans="1:40" ht="15" customHeight="1" x14ac:dyDescent="0.25">
      <c r="A76" s="103"/>
      <c r="B76" s="41">
        <v>1</v>
      </c>
      <c r="C76" s="70" t="s">
        <v>74</v>
      </c>
      <c r="D76" s="12">
        <v>5</v>
      </c>
      <c r="E76" s="13">
        <v>3</v>
      </c>
      <c r="F76" s="13">
        <v>8</v>
      </c>
      <c r="G76" s="13">
        <v>7</v>
      </c>
      <c r="H76" s="13">
        <v>7</v>
      </c>
      <c r="I76" s="14">
        <f>SUM(D76:H76)</f>
        <v>30</v>
      </c>
      <c r="J76" s="12">
        <v>5</v>
      </c>
      <c r="K76" s="13">
        <v>1</v>
      </c>
      <c r="L76" s="13">
        <v>0</v>
      </c>
      <c r="M76" s="13">
        <v>1</v>
      </c>
      <c r="N76" s="13">
        <v>0</v>
      </c>
      <c r="O76" s="14">
        <f>SUM(J76:N76)</f>
        <v>7</v>
      </c>
      <c r="P76" s="15">
        <f t="shared" ref="P76" si="44">SUM(I76,O76)</f>
        <v>37</v>
      </c>
      <c r="Q76" s="12">
        <v>5</v>
      </c>
      <c r="R76" s="13">
        <v>6</v>
      </c>
      <c r="S76" s="13">
        <v>4</v>
      </c>
      <c r="T76" s="13">
        <v>3</v>
      </c>
      <c r="U76" s="13">
        <v>4</v>
      </c>
      <c r="V76" s="16">
        <f>SUM(Q76:U76)</f>
        <v>22</v>
      </c>
      <c r="W76" s="12">
        <v>4</v>
      </c>
      <c r="X76" s="13">
        <v>1</v>
      </c>
      <c r="Y76" s="13">
        <v>1</v>
      </c>
      <c r="Z76" s="13">
        <v>1</v>
      </c>
      <c r="AA76" s="13">
        <v>1</v>
      </c>
      <c r="AB76" s="14">
        <f>SUM(W76:AA76)</f>
        <v>8</v>
      </c>
      <c r="AC76" s="17">
        <f t="shared" ref="AC76:AC80" si="45">SUM(V76,AB76)</f>
        <v>30</v>
      </c>
      <c r="AD76" s="89"/>
      <c r="AE76" s="18">
        <v>2</v>
      </c>
      <c r="AF76" s="41">
        <f>(W76=0)+(X76=0)+(Y76=0)+(Z76=0)+(AA76=0)+(J76=0)+(K76=0)+(L76=0)+(M76=0)+(N76=0)</f>
        <v>2</v>
      </c>
      <c r="AH76" s="57"/>
      <c r="AI76" s="20" t="str">
        <f>C94</f>
        <v>GREGORČIČ MILENA</v>
      </c>
      <c r="AJ76" s="54" t="str">
        <f>B92</f>
        <v>DU   MIRNA</v>
      </c>
      <c r="AK76" s="19">
        <f>I94+O94</f>
        <v>48</v>
      </c>
      <c r="AL76" s="19">
        <f>V94+AB94</f>
        <v>48</v>
      </c>
      <c r="AM76" s="21">
        <f t="shared" si="42"/>
        <v>96</v>
      </c>
      <c r="AN76" s="19">
        <f>AF94</f>
        <v>0</v>
      </c>
    </row>
    <row r="77" spans="1:40" ht="15" customHeight="1" x14ac:dyDescent="0.25">
      <c r="A77" s="103"/>
      <c r="B77" s="44">
        <v>2</v>
      </c>
      <c r="C77" s="70" t="s">
        <v>75</v>
      </c>
      <c r="D77" s="25">
        <v>6</v>
      </c>
      <c r="E77" s="13">
        <v>8</v>
      </c>
      <c r="F77" s="24">
        <v>9</v>
      </c>
      <c r="G77" s="24">
        <v>8</v>
      </c>
      <c r="H77" s="24">
        <v>4</v>
      </c>
      <c r="I77" s="14">
        <f>SUM(D77:H77)</f>
        <v>35</v>
      </c>
      <c r="J77" s="25">
        <v>5</v>
      </c>
      <c r="K77" s="24">
        <v>2</v>
      </c>
      <c r="L77" s="24">
        <v>0</v>
      </c>
      <c r="M77" s="24">
        <v>1</v>
      </c>
      <c r="N77" s="24">
        <v>1</v>
      </c>
      <c r="O77" s="14">
        <f>SUM(J77:N77)</f>
        <v>9</v>
      </c>
      <c r="P77" s="15">
        <f t="shared" ref="P77:P80" si="46">SUM(I77,O77)</f>
        <v>44</v>
      </c>
      <c r="Q77" s="25">
        <v>7</v>
      </c>
      <c r="R77" s="13">
        <v>7</v>
      </c>
      <c r="S77" s="24">
        <v>8</v>
      </c>
      <c r="T77" s="24">
        <v>7</v>
      </c>
      <c r="U77" s="24">
        <v>8</v>
      </c>
      <c r="V77" s="14">
        <f>SUM(Q77:U77)</f>
        <v>37</v>
      </c>
      <c r="W77" s="25">
        <v>5</v>
      </c>
      <c r="X77" s="24">
        <v>1</v>
      </c>
      <c r="Y77" s="24">
        <v>2</v>
      </c>
      <c r="Z77" s="24">
        <v>1</v>
      </c>
      <c r="AA77" s="24">
        <v>8</v>
      </c>
      <c r="AB77" s="14">
        <f>SUM(W77:AA77)</f>
        <v>17</v>
      </c>
      <c r="AC77" s="17">
        <f t="shared" si="45"/>
        <v>54</v>
      </c>
      <c r="AD77" s="90">
        <f>I77+O77+V77+AB77</f>
        <v>98</v>
      </c>
      <c r="AE77" s="26">
        <v>1</v>
      </c>
      <c r="AF77" s="41">
        <f t="shared" ref="AF77:AF80" si="47">(W77=0)+(X77=0)+(Y77=0)+(Z77=0)+(AA77=0)+(J77=0)+(K77=0)+(L77=0)+(M77=0)+(N77=0)</f>
        <v>1</v>
      </c>
      <c r="AH77" s="57"/>
      <c r="AI77" s="20" t="str">
        <f>C95</f>
        <v>KRANJC GREGORČIČ ZDENKA</v>
      </c>
      <c r="AJ77" s="54" t="str">
        <f>B92</f>
        <v>DU   MIRNA</v>
      </c>
      <c r="AK77" s="19">
        <f>I95+O95</f>
        <v>45</v>
      </c>
      <c r="AL77" s="19">
        <f>V95+AB95</f>
        <v>45</v>
      </c>
      <c r="AM77" s="21">
        <f t="shared" si="42"/>
        <v>90</v>
      </c>
      <c r="AN77" s="19">
        <f t="shared" ref="AN77:AN80" si="48">AF95</f>
        <v>1</v>
      </c>
    </row>
    <row r="78" spans="1:40" ht="15" customHeight="1" x14ac:dyDescent="0.25">
      <c r="A78" s="103"/>
      <c r="B78" s="44">
        <v>3</v>
      </c>
      <c r="C78" s="70" t="s">
        <v>76</v>
      </c>
      <c r="D78" s="25">
        <v>3</v>
      </c>
      <c r="E78" s="13">
        <v>5</v>
      </c>
      <c r="F78" s="24">
        <v>4</v>
      </c>
      <c r="G78" s="24">
        <v>6</v>
      </c>
      <c r="H78" s="24">
        <v>5</v>
      </c>
      <c r="I78" s="14">
        <f>SUM(D78:H78)</f>
        <v>23</v>
      </c>
      <c r="J78" s="25">
        <v>3</v>
      </c>
      <c r="K78" s="24">
        <v>4</v>
      </c>
      <c r="L78" s="24">
        <v>1</v>
      </c>
      <c r="M78" s="24">
        <v>0</v>
      </c>
      <c r="N78" s="24">
        <v>1</v>
      </c>
      <c r="O78" s="14">
        <f>SUM(J78:N78)</f>
        <v>9</v>
      </c>
      <c r="P78" s="15">
        <f t="shared" si="46"/>
        <v>32</v>
      </c>
      <c r="Q78" s="25">
        <v>5</v>
      </c>
      <c r="R78" s="13">
        <v>8</v>
      </c>
      <c r="S78" s="24">
        <v>8</v>
      </c>
      <c r="T78" s="24">
        <v>4</v>
      </c>
      <c r="U78" s="24">
        <v>4</v>
      </c>
      <c r="V78" s="14">
        <f>SUM(Q78:U78)</f>
        <v>29</v>
      </c>
      <c r="W78" s="25">
        <v>9</v>
      </c>
      <c r="X78" s="24">
        <v>3</v>
      </c>
      <c r="Y78" s="24">
        <v>4</v>
      </c>
      <c r="Z78" s="24">
        <v>2</v>
      </c>
      <c r="AA78" s="24">
        <v>8</v>
      </c>
      <c r="AB78" s="14">
        <f>SUM(W78:AA78)</f>
        <v>26</v>
      </c>
      <c r="AC78" s="17">
        <f t="shared" si="45"/>
        <v>55</v>
      </c>
      <c r="AD78" s="90">
        <f>I78+O78+V78+AB78</f>
        <v>87</v>
      </c>
      <c r="AE78" s="26">
        <v>1</v>
      </c>
      <c r="AF78" s="41">
        <f t="shared" si="47"/>
        <v>1</v>
      </c>
      <c r="AH78" s="57"/>
      <c r="AI78" s="20" t="str">
        <f>C96</f>
        <v>JANEŽIČ ANICA</v>
      </c>
      <c r="AJ78" s="54" t="str">
        <f>B92</f>
        <v>DU   MIRNA</v>
      </c>
      <c r="AK78" s="19">
        <f>I96+O96</f>
        <v>43</v>
      </c>
      <c r="AL78" s="19">
        <f>V96+AB96</f>
        <v>33</v>
      </c>
      <c r="AM78" s="21">
        <f t="shared" si="42"/>
        <v>76</v>
      </c>
      <c r="AN78" s="19">
        <f t="shared" si="48"/>
        <v>1</v>
      </c>
    </row>
    <row r="79" spans="1:40" ht="15" customHeight="1" x14ac:dyDescent="0.25">
      <c r="A79" s="103"/>
      <c r="B79" s="44">
        <v>4</v>
      </c>
      <c r="C79" s="70" t="s">
        <v>77</v>
      </c>
      <c r="D79" s="25">
        <v>2</v>
      </c>
      <c r="E79" s="13">
        <v>4</v>
      </c>
      <c r="F79" s="24">
        <v>5</v>
      </c>
      <c r="G79" s="24">
        <v>6</v>
      </c>
      <c r="H79" s="24">
        <v>7</v>
      </c>
      <c r="I79" s="27">
        <f>SUM(D79:H79)</f>
        <v>24</v>
      </c>
      <c r="J79" s="25">
        <v>4</v>
      </c>
      <c r="K79" s="24">
        <v>3</v>
      </c>
      <c r="L79" s="24">
        <v>0</v>
      </c>
      <c r="M79" s="24">
        <v>1</v>
      </c>
      <c r="N79" s="24">
        <v>0</v>
      </c>
      <c r="O79" s="27">
        <f>SUM(J79:N79)</f>
        <v>8</v>
      </c>
      <c r="P79" s="15">
        <f t="shared" si="46"/>
        <v>32</v>
      </c>
      <c r="Q79" s="25">
        <v>7</v>
      </c>
      <c r="R79" s="13">
        <v>5</v>
      </c>
      <c r="S79" s="24">
        <v>8</v>
      </c>
      <c r="T79" s="24">
        <v>7</v>
      </c>
      <c r="U79" s="24">
        <v>5</v>
      </c>
      <c r="V79" s="14">
        <f>SUM(Q79:U79)</f>
        <v>32</v>
      </c>
      <c r="W79" s="25">
        <v>8</v>
      </c>
      <c r="X79" s="24">
        <v>1</v>
      </c>
      <c r="Y79" s="24">
        <v>5</v>
      </c>
      <c r="Z79" s="24">
        <v>1</v>
      </c>
      <c r="AA79" s="24">
        <v>1</v>
      </c>
      <c r="AB79" s="14">
        <f>SUM(W79:AA79)</f>
        <v>16</v>
      </c>
      <c r="AC79" s="28">
        <f t="shared" si="45"/>
        <v>48</v>
      </c>
      <c r="AD79" s="90">
        <f>I79+O79+V79+AB79</f>
        <v>80</v>
      </c>
      <c r="AE79" s="26">
        <v>2</v>
      </c>
      <c r="AF79" s="41">
        <f>(W79=0)+(X79=0)+(Y79=0)+(Z79=0)+(AA79=0)+(J79=0)+(K79=0)+(L79=0)+(M79=0)+(N79=0)</f>
        <v>2</v>
      </c>
      <c r="AH79" s="57"/>
      <c r="AI79" s="20" t="str">
        <f>C97</f>
        <v>OVEN ZDENKA</v>
      </c>
      <c r="AJ79" s="54" t="str">
        <f>B92</f>
        <v>DU   MIRNA</v>
      </c>
      <c r="AK79" s="19">
        <f>I97+O97</f>
        <v>46</v>
      </c>
      <c r="AL79" s="19">
        <f>V97+AB97</f>
        <v>39</v>
      </c>
      <c r="AM79" s="21">
        <f t="shared" si="42"/>
        <v>85</v>
      </c>
      <c r="AN79" s="19">
        <f t="shared" si="48"/>
        <v>1</v>
      </c>
    </row>
    <row r="80" spans="1:40" ht="15" customHeight="1" x14ac:dyDescent="0.25">
      <c r="A80" s="104"/>
      <c r="B80" s="44">
        <v>5</v>
      </c>
      <c r="C80" s="70" t="s">
        <v>78</v>
      </c>
      <c r="D80" s="24">
        <v>5</v>
      </c>
      <c r="E80" s="24">
        <v>7</v>
      </c>
      <c r="F80" s="24">
        <v>5</v>
      </c>
      <c r="G80" s="24">
        <v>4</v>
      </c>
      <c r="H80" s="24">
        <v>5</v>
      </c>
      <c r="I80" s="30">
        <f>SUM(D80:H80)</f>
        <v>26</v>
      </c>
      <c r="J80" s="25">
        <v>6</v>
      </c>
      <c r="K80" s="24">
        <v>3</v>
      </c>
      <c r="L80" s="24">
        <v>5</v>
      </c>
      <c r="M80" s="24">
        <v>1</v>
      </c>
      <c r="N80" s="24">
        <v>1</v>
      </c>
      <c r="O80" s="30">
        <f>SUM(J80:N80)</f>
        <v>16</v>
      </c>
      <c r="P80" s="15">
        <f t="shared" si="46"/>
        <v>42</v>
      </c>
      <c r="Q80" s="24">
        <v>3</v>
      </c>
      <c r="R80" s="24">
        <v>5</v>
      </c>
      <c r="S80" s="24">
        <v>7</v>
      </c>
      <c r="T80" s="24">
        <v>4</v>
      </c>
      <c r="U80" s="24">
        <v>5</v>
      </c>
      <c r="V80" s="32">
        <f>SUM(Q80:U80)</f>
        <v>24</v>
      </c>
      <c r="W80" s="25">
        <v>8</v>
      </c>
      <c r="X80" s="24">
        <v>1</v>
      </c>
      <c r="Y80" s="24">
        <v>8</v>
      </c>
      <c r="Z80" s="24">
        <v>1</v>
      </c>
      <c r="AA80" s="24">
        <v>7</v>
      </c>
      <c r="AB80" s="32">
        <f>SUM(W80:AA80)</f>
        <v>25</v>
      </c>
      <c r="AC80" s="33">
        <f t="shared" si="45"/>
        <v>49</v>
      </c>
      <c r="AD80" s="91">
        <f>I80+O80+V80+AB80</f>
        <v>91</v>
      </c>
      <c r="AE80" s="34"/>
      <c r="AF80" s="41">
        <f t="shared" si="47"/>
        <v>0</v>
      </c>
      <c r="AH80" s="57"/>
      <c r="AI80" s="20">
        <f>C98</f>
        <v>0</v>
      </c>
      <c r="AJ80" s="54" t="str">
        <f>B92</f>
        <v>DU   MIRNA</v>
      </c>
      <c r="AK80" s="19">
        <f>I98+O98</f>
        <v>0</v>
      </c>
      <c r="AL80" s="19">
        <f>V98+AB98</f>
        <v>0</v>
      </c>
      <c r="AM80" s="21">
        <f t="shared" si="42"/>
        <v>0</v>
      </c>
      <c r="AN80" s="19">
        <f t="shared" si="48"/>
        <v>10</v>
      </c>
    </row>
    <row r="81" spans="1:40" ht="15" customHeight="1" x14ac:dyDescent="0.25">
      <c r="B81" s="35"/>
      <c r="C81" s="46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8">
        <f>SUM(P76:P80)</f>
        <v>187</v>
      </c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8">
        <f>SUM(AC76:AC80)</f>
        <v>236</v>
      </c>
      <c r="AD81" s="92">
        <f>SUM(AD76:AD80)</f>
        <v>356</v>
      </c>
      <c r="AE81" s="39">
        <f>SUM(AE76:AE80)</f>
        <v>6</v>
      </c>
      <c r="AF81" s="41"/>
      <c r="AH81" s="57"/>
      <c r="AI81" s="20" t="str">
        <f>C103</f>
        <v>MARKELEC ANA</v>
      </c>
      <c r="AJ81" s="54" t="str">
        <f>B101</f>
        <v>DU   ŠKOCJAN</v>
      </c>
      <c r="AK81" s="19">
        <f>I103+O103</f>
        <v>37</v>
      </c>
      <c r="AL81" s="19">
        <f>V103+AB103</f>
        <v>40</v>
      </c>
      <c r="AM81" s="21">
        <f t="shared" si="42"/>
        <v>77</v>
      </c>
      <c r="AN81" s="19">
        <f>AF103</f>
        <v>3</v>
      </c>
    </row>
    <row r="82" spans="1:40" ht="15" customHeight="1" x14ac:dyDescent="0.25">
      <c r="C82" s="36"/>
      <c r="AH82" s="57"/>
      <c r="AI82" s="20" t="str">
        <f>C104</f>
        <v>JERMAN FANI</v>
      </c>
      <c r="AJ82" s="54" t="str">
        <f>B101</f>
        <v>DU   ŠKOCJAN</v>
      </c>
      <c r="AK82" s="19">
        <f>I104+O104</f>
        <v>32</v>
      </c>
      <c r="AL82" s="19">
        <f>V104+AB104</f>
        <v>47</v>
      </c>
      <c r="AM82" s="21">
        <f t="shared" si="42"/>
        <v>79</v>
      </c>
      <c r="AN82" s="19">
        <f t="shared" ref="AN82:AN85" si="49">AF104</f>
        <v>0</v>
      </c>
    </row>
    <row r="83" spans="1:40" ht="15" customHeight="1" x14ac:dyDescent="0.25">
      <c r="A83" s="102">
        <v>10</v>
      </c>
      <c r="B83" s="105" t="s">
        <v>28</v>
      </c>
      <c r="C83" s="106"/>
      <c r="D83" s="109" t="s">
        <v>2</v>
      </c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11"/>
      <c r="Q83" s="109" t="s">
        <v>3</v>
      </c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1"/>
      <c r="AD83" s="112" t="s">
        <v>13</v>
      </c>
      <c r="AE83" s="93" t="s">
        <v>18</v>
      </c>
      <c r="AF83" s="46"/>
      <c r="AH83" s="57"/>
      <c r="AI83" s="20" t="str">
        <f>C105</f>
        <v>AVSEC TONČKA</v>
      </c>
      <c r="AJ83" s="54" t="str">
        <f>B101</f>
        <v>DU   ŠKOCJAN</v>
      </c>
      <c r="AK83" s="19">
        <f>I105+O105</f>
        <v>38</v>
      </c>
      <c r="AL83" s="19">
        <f>V105+AB105</f>
        <v>39</v>
      </c>
      <c r="AM83" s="21">
        <f t="shared" si="42"/>
        <v>77</v>
      </c>
      <c r="AN83" s="19">
        <f t="shared" si="49"/>
        <v>1</v>
      </c>
    </row>
    <row r="84" spans="1:40" ht="15" customHeight="1" thickBot="1" x14ac:dyDescent="0.3">
      <c r="A84" s="103"/>
      <c r="B84" s="107"/>
      <c r="C84" s="108"/>
      <c r="D84" s="95" t="s">
        <v>5</v>
      </c>
      <c r="E84" s="96"/>
      <c r="F84" s="96"/>
      <c r="G84" s="96"/>
      <c r="H84" s="97"/>
      <c r="I84" s="3" t="s">
        <v>6</v>
      </c>
      <c r="J84" s="95" t="s">
        <v>7</v>
      </c>
      <c r="K84" s="96"/>
      <c r="L84" s="96"/>
      <c r="M84" s="96"/>
      <c r="N84" s="97"/>
      <c r="O84" s="4" t="s">
        <v>6</v>
      </c>
      <c r="P84" s="5" t="s">
        <v>8</v>
      </c>
      <c r="Q84" s="98" t="s">
        <v>5</v>
      </c>
      <c r="R84" s="99"/>
      <c r="S84" s="99"/>
      <c r="T84" s="99"/>
      <c r="U84" s="100"/>
      <c r="V84" s="3" t="s">
        <v>6</v>
      </c>
      <c r="W84" s="101" t="s">
        <v>7</v>
      </c>
      <c r="X84" s="99"/>
      <c r="Y84" s="99"/>
      <c r="Z84" s="99"/>
      <c r="AA84" s="100"/>
      <c r="AB84" s="4" t="s">
        <v>6</v>
      </c>
      <c r="AC84" s="6" t="s">
        <v>8</v>
      </c>
      <c r="AD84" s="113"/>
      <c r="AE84" s="94"/>
      <c r="AF84" s="46"/>
      <c r="AH84" s="57"/>
      <c r="AI84" s="20" t="str">
        <f>C106</f>
        <v>ČELESNIK JOŽICA</v>
      </c>
      <c r="AJ84" s="54" t="str">
        <f>B101</f>
        <v>DU   ŠKOCJAN</v>
      </c>
      <c r="AK84" s="19">
        <f>I106+O106</f>
        <v>36</v>
      </c>
      <c r="AL84" s="19">
        <f>V106+AB106</f>
        <v>47</v>
      </c>
      <c r="AM84" s="21">
        <f t="shared" si="42"/>
        <v>83</v>
      </c>
      <c r="AN84" s="19">
        <f t="shared" si="49"/>
        <v>0</v>
      </c>
    </row>
    <row r="85" spans="1:40" ht="15" customHeight="1" x14ac:dyDescent="0.25">
      <c r="A85" s="103"/>
      <c r="B85" s="41">
        <v>1</v>
      </c>
      <c r="C85" s="70" t="s">
        <v>79</v>
      </c>
      <c r="D85" s="12">
        <v>7</v>
      </c>
      <c r="E85" s="13">
        <v>6</v>
      </c>
      <c r="F85" s="13">
        <v>7</v>
      </c>
      <c r="G85" s="13">
        <v>5</v>
      </c>
      <c r="H85" s="13">
        <v>6</v>
      </c>
      <c r="I85" s="14">
        <f>SUM(D85:H85)</f>
        <v>31</v>
      </c>
      <c r="J85" s="12">
        <v>6</v>
      </c>
      <c r="K85" s="13">
        <v>1</v>
      </c>
      <c r="L85" s="13">
        <v>1</v>
      </c>
      <c r="M85" s="13">
        <v>1</v>
      </c>
      <c r="N85" s="13">
        <v>4</v>
      </c>
      <c r="O85" s="14">
        <f>SUM(J85:N85)</f>
        <v>13</v>
      </c>
      <c r="P85" s="15">
        <f t="shared" ref="P85:P89" si="50">SUM(I85,O85)</f>
        <v>44</v>
      </c>
      <c r="Q85" s="12">
        <v>5</v>
      </c>
      <c r="R85" s="13">
        <v>4</v>
      </c>
      <c r="S85" s="13">
        <v>4</v>
      </c>
      <c r="T85" s="13">
        <v>4</v>
      </c>
      <c r="U85" s="13">
        <v>4</v>
      </c>
      <c r="V85" s="16">
        <f>SUM(Q85:U85)</f>
        <v>21</v>
      </c>
      <c r="W85" s="12">
        <v>7</v>
      </c>
      <c r="X85" s="13">
        <v>1</v>
      </c>
      <c r="Y85" s="13">
        <v>0</v>
      </c>
      <c r="Z85" s="13">
        <v>0</v>
      </c>
      <c r="AA85" s="13">
        <v>1</v>
      </c>
      <c r="AB85" s="14">
        <f>SUM(W85:AA85)</f>
        <v>9</v>
      </c>
      <c r="AC85" s="17">
        <f t="shared" ref="AC85:AC89" si="51">SUM(V85,AB85)</f>
        <v>30</v>
      </c>
      <c r="AD85" s="90"/>
      <c r="AE85" s="18">
        <v>2</v>
      </c>
      <c r="AF85" s="41">
        <f>(W85=0)+(X85=0)+(Y85=0)+(Z85=0)+(AA85=0)+(J85=0)+(K85=0)+(L85=0)+(M85=0)+(N85=0)</f>
        <v>2</v>
      </c>
      <c r="AH85" s="57"/>
      <c r="AI85" s="20" t="str">
        <f>C107</f>
        <v>RUDMAN SLAVKA</v>
      </c>
      <c r="AJ85" s="54" t="str">
        <f>B101</f>
        <v>DU   ŠKOCJAN</v>
      </c>
      <c r="AK85" s="19">
        <f>I107+O107</f>
        <v>42</v>
      </c>
      <c r="AL85" s="19">
        <f>V107+AB107</f>
        <v>33</v>
      </c>
      <c r="AM85" s="21">
        <f t="shared" si="42"/>
        <v>75</v>
      </c>
      <c r="AN85" s="19">
        <f t="shared" si="49"/>
        <v>2</v>
      </c>
    </row>
    <row r="86" spans="1:40" ht="15" customHeight="1" x14ac:dyDescent="0.25">
      <c r="A86" s="103"/>
      <c r="B86" s="44">
        <v>2</v>
      </c>
      <c r="C86" s="70" t="s">
        <v>80</v>
      </c>
      <c r="D86" s="25">
        <v>7</v>
      </c>
      <c r="E86" s="13">
        <v>6</v>
      </c>
      <c r="F86" s="24">
        <v>4</v>
      </c>
      <c r="G86" s="24">
        <v>8</v>
      </c>
      <c r="H86" s="24">
        <v>7</v>
      </c>
      <c r="I86" s="14">
        <f>SUM(D86:H86)</f>
        <v>32</v>
      </c>
      <c r="J86" s="25">
        <v>8</v>
      </c>
      <c r="K86" s="24">
        <v>1</v>
      </c>
      <c r="L86" s="24">
        <v>7</v>
      </c>
      <c r="M86" s="24">
        <v>2</v>
      </c>
      <c r="N86" s="24">
        <v>6</v>
      </c>
      <c r="O86" s="14">
        <f>SUM(J86:N86)</f>
        <v>24</v>
      </c>
      <c r="P86" s="15">
        <f t="shared" si="50"/>
        <v>56</v>
      </c>
      <c r="Q86" s="25">
        <v>3</v>
      </c>
      <c r="R86" s="13">
        <v>5</v>
      </c>
      <c r="S86" s="24">
        <v>6</v>
      </c>
      <c r="T86" s="24">
        <v>4</v>
      </c>
      <c r="U86" s="24">
        <v>6</v>
      </c>
      <c r="V86" s="14">
        <f>SUM(Q86:U86)</f>
        <v>24</v>
      </c>
      <c r="W86" s="25">
        <v>7</v>
      </c>
      <c r="X86" s="24">
        <v>1</v>
      </c>
      <c r="Y86" s="24">
        <v>1</v>
      </c>
      <c r="Z86" s="24">
        <v>6</v>
      </c>
      <c r="AA86" s="24">
        <v>1</v>
      </c>
      <c r="AB86" s="14">
        <f>SUM(W86:AA86)</f>
        <v>16</v>
      </c>
      <c r="AC86" s="17">
        <f t="shared" si="51"/>
        <v>40</v>
      </c>
      <c r="AD86" s="90">
        <f>I86+O86+V86+AB86</f>
        <v>96</v>
      </c>
      <c r="AE86" s="26"/>
      <c r="AF86" s="41">
        <f t="shared" ref="AF86:AF89" si="52">(W86=0)+(X86=0)+(Y86=0)+(Z86=0)+(AA86=0)+(J86=0)+(K86=0)+(L86=0)+(M86=0)+(N86=0)</f>
        <v>0</v>
      </c>
      <c r="AH86" s="57"/>
      <c r="AI86" s="20" t="str">
        <f>C112</f>
        <v>PLUT ANICA</v>
      </c>
      <c r="AJ86" s="54" t="str">
        <f>B110</f>
        <v>DU   SEMIČ</v>
      </c>
      <c r="AK86" s="19">
        <f>I112+O112</f>
        <v>32</v>
      </c>
      <c r="AL86" s="19">
        <f>V112+AB112</f>
        <v>42</v>
      </c>
      <c r="AM86" s="21">
        <f t="shared" ref="AM86" si="53">SUM(AK86:AL86)</f>
        <v>74</v>
      </c>
      <c r="AN86" s="19">
        <f>AF112</f>
        <v>1</v>
      </c>
    </row>
    <row r="87" spans="1:40" ht="15" customHeight="1" x14ac:dyDescent="0.25">
      <c r="A87" s="103"/>
      <c r="B87" s="44">
        <v>3</v>
      </c>
      <c r="C87" s="70" t="s">
        <v>81</v>
      </c>
      <c r="D87" s="25">
        <v>7</v>
      </c>
      <c r="E87" s="13">
        <v>7</v>
      </c>
      <c r="F87" s="24">
        <v>7</v>
      </c>
      <c r="G87" s="24">
        <v>7</v>
      </c>
      <c r="H87" s="24">
        <v>9</v>
      </c>
      <c r="I87" s="14">
        <f>SUM(D87:H87)</f>
        <v>37</v>
      </c>
      <c r="J87" s="25">
        <v>4</v>
      </c>
      <c r="K87" s="24">
        <v>2</v>
      </c>
      <c r="L87" s="24">
        <v>1</v>
      </c>
      <c r="M87" s="24">
        <v>1</v>
      </c>
      <c r="N87" s="24">
        <v>1</v>
      </c>
      <c r="O87" s="14">
        <f>SUM(J87:N87)</f>
        <v>9</v>
      </c>
      <c r="P87" s="15">
        <f t="shared" si="50"/>
        <v>46</v>
      </c>
      <c r="Q87" s="25">
        <v>7</v>
      </c>
      <c r="R87" s="13">
        <v>3</v>
      </c>
      <c r="S87" s="24">
        <v>4</v>
      </c>
      <c r="T87" s="24">
        <v>5</v>
      </c>
      <c r="U87" s="24">
        <v>3</v>
      </c>
      <c r="V87" s="14">
        <f>SUM(Q87:U87)</f>
        <v>22</v>
      </c>
      <c r="W87" s="25">
        <v>8</v>
      </c>
      <c r="X87" s="24">
        <v>0</v>
      </c>
      <c r="Y87" s="24">
        <v>1</v>
      </c>
      <c r="Z87" s="24">
        <v>8</v>
      </c>
      <c r="AA87" s="24">
        <v>1</v>
      </c>
      <c r="AB87" s="14">
        <f>SUM(W87:AA87)</f>
        <v>18</v>
      </c>
      <c r="AC87" s="17">
        <f t="shared" si="51"/>
        <v>40</v>
      </c>
      <c r="AD87" s="90">
        <f>I87+O87+V87+AB87</f>
        <v>86</v>
      </c>
      <c r="AE87" s="26">
        <v>1</v>
      </c>
      <c r="AF87" s="41">
        <f t="shared" si="52"/>
        <v>1</v>
      </c>
      <c r="AH87" s="57"/>
      <c r="AI87" s="20" t="str">
        <f>C113</f>
        <v xml:space="preserve">JUNTEZ KRISTINA </v>
      </c>
      <c r="AJ87" s="54" t="str">
        <f>B110</f>
        <v>DU   SEMIČ</v>
      </c>
      <c r="AK87" s="19">
        <f>I113+O113</f>
        <v>41</v>
      </c>
      <c r="AL87" s="19">
        <f>V113+AB113</f>
        <v>42</v>
      </c>
      <c r="AM87" s="21">
        <f t="shared" ref="AM87:AM90" si="54">SUM(AK87:AL87)</f>
        <v>83</v>
      </c>
      <c r="AN87" s="19">
        <f t="shared" ref="AN87:AN90" si="55">AF113</f>
        <v>0</v>
      </c>
    </row>
    <row r="88" spans="1:40" ht="15" customHeight="1" x14ac:dyDescent="0.25">
      <c r="A88" s="103"/>
      <c r="B88" s="44">
        <v>4</v>
      </c>
      <c r="C88" s="47" t="s">
        <v>82</v>
      </c>
      <c r="D88" s="24">
        <v>6</v>
      </c>
      <c r="E88" s="24">
        <v>5</v>
      </c>
      <c r="F88" s="24">
        <v>7</v>
      </c>
      <c r="G88" s="24">
        <v>7</v>
      </c>
      <c r="H88" s="24">
        <v>7</v>
      </c>
      <c r="I88" s="32">
        <f t="shared" ref="I88:I89" si="56">SUM(D88:H88)</f>
        <v>32</v>
      </c>
      <c r="J88" s="24">
        <v>7</v>
      </c>
      <c r="K88" s="24">
        <v>1</v>
      </c>
      <c r="L88" s="24">
        <v>0</v>
      </c>
      <c r="M88" s="24">
        <v>1</v>
      </c>
      <c r="N88" s="24">
        <v>7</v>
      </c>
      <c r="O88" s="32">
        <f>SUM(J88:N88)</f>
        <v>16</v>
      </c>
      <c r="P88" s="15">
        <f t="shared" si="50"/>
        <v>48</v>
      </c>
      <c r="Q88" s="25">
        <v>7</v>
      </c>
      <c r="R88" s="13">
        <v>6</v>
      </c>
      <c r="S88" s="24">
        <v>5</v>
      </c>
      <c r="T88" s="24">
        <v>6</v>
      </c>
      <c r="U88" s="24">
        <v>6</v>
      </c>
      <c r="V88" s="14">
        <f>SUM(Q88:U88)</f>
        <v>30</v>
      </c>
      <c r="W88" s="25">
        <v>5</v>
      </c>
      <c r="X88" s="24">
        <v>1</v>
      </c>
      <c r="Y88" s="24">
        <v>1</v>
      </c>
      <c r="Z88" s="24">
        <v>1</v>
      </c>
      <c r="AA88" s="24">
        <v>1</v>
      </c>
      <c r="AB88" s="14">
        <f>SUM(W88:AA88)</f>
        <v>9</v>
      </c>
      <c r="AC88" s="17">
        <f t="shared" si="51"/>
        <v>39</v>
      </c>
      <c r="AD88" s="90">
        <f>I88+O88+V88+AB88</f>
        <v>87</v>
      </c>
      <c r="AE88" s="26">
        <v>1</v>
      </c>
      <c r="AF88" s="41">
        <f>(W88=0)+(X88=0)+(Y88=0)+(Z88=0)+(AA88=0)+(J88=0)+(K88=0)+(L88=0)+(M88=0)+(N88=0)</f>
        <v>1</v>
      </c>
      <c r="AH88" s="57"/>
      <c r="AI88" s="20" t="str">
        <f>C114</f>
        <v>KOPAČ MARIJA</v>
      </c>
      <c r="AJ88" s="54" t="str">
        <f>B110</f>
        <v>DU   SEMIČ</v>
      </c>
      <c r="AK88" s="19">
        <f>I114+O114</f>
        <v>43</v>
      </c>
      <c r="AL88" s="19">
        <f>V114+AB114</f>
        <v>49</v>
      </c>
      <c r="AM88" s="21">
        <f t="shared" si="54"/>
        <v>92</v>
      </c>
      <c r="AN88" s="19">
        <f t="shared" si="55"/>
        <v>0</v>
      </c>
    </row>
    <row r="89" spans="1:40" ht="15" customHeight="1" x14ac:dyDescent="0.25">
      <c r="A89" s="104"/>
      <c r="B89" s="44">
        <v>5</v>
      </c>
      <c r="C89" s="47" t="s">
        <v>83</v>
      </c>
      <c r="D89" s="24">
        <v>3</v>
      </c>
      <c r="E89" s="24">
        <v>7</v>
      </c>
      <c r="F89" s="24">
        <v>6</v>
      </c>
      <c r="G89" s="24">
        <v>8</v>
      </c>
      <c r="H89" s="24">
        <v>3</v>
      </c>
      <c r="I89" s="32">
        <f t="shared" si="56"/>
        <v>27</v>
      </c>
      <c r="J89" s="24">
        <v>3</v>
      </c>
      <c r="K89" s="24">
        <v>5</v>
      </c>
      <c r="L89" s="24">
        <v>1</v>
      </c>
      <c r="M89" s="24">
        <v>7</v>
      </c>
      <c r="N89" s="24">
        <v>1</v>
      </c>
      <c r="O89" s="32">
        <f>SUM(J89:N89)</f>
        <v>17</v>
      </c>
      <c r="P89" s="31">
        <f t="shared" si="50"/>
        <v>44</v>
      </c>
      <c r="Q89" s="24">
        <v>3</v>
      </c>
      <c r="R89" s="24">
        <v>3</v>
      </c>
      <c r="S89" s="24">
        <v>8</v>
      </c>
      <c r="T89" s="24">
        <v>7</v>
      </c>
      <c r="U89" s="24">
        <v>5</v>
      </c>
      <c r="V89" s="32">
        <f>SUM(Q89:U89)</f>
        <v>26</v>
      </c>
      <c r="W89" s="25">
        <v>4</v>
      </c>
      <c r="X89" s="24">
        <v>1</v>
      </c>
      <c r="Y89" s="24">
        <v>1</v>
      </c>
      <c r="Z89" s="24">
        <v>1</v>
      </c>
      <c r="AA89" s="24">
        <v>1</v>
      </c>
      <c r="AB89" s="32">
        <f>SUM(W89:AA89)</f>
        <v>8</v>
      </c>
      <c r="AC89" s="33">
        <f t="shared" si="51"/>
        <v>34</v>
      </c>
      <c r="AD89" s="91">
        <f>I89+O89+V89+AB89</f>
        <v>78</v>
      </c>
      <c r="AE89" s="34"/>
      <c r="AF89" s="41">
        <f t="shared" si="52"/>
        <v>0</v>
      </c>
      <c r="AH89" s="57"/>
      <c r="AI89" s="20" t="str">
        <f>C115</f>
        <v>MOLEK VIDA</v>
      </c>
      <c r="AJ89" s="54" t="str">
        <f>B110</f>
        <v>DU   SEMIČ</v>
      </c>
      <c r="AK89" s="19">
        <f>I115+O115</f>
        <v>52</v>
      </c>
      <c r="AL89" s="19">
        <f>V115+AB115</f>
        <v>53</v>
      </c>
      <c r="AM89" s="21">
        <f t="shared" si="54"/>
        <v>105</v>
      </c>
      <c r="AN89" s="19">
        <f t="shared" si="55"/>
        <v>0</v>
      </c>
    </row>
    <row r="90" spans="1:40" ht="15" customHeight="1" x14ac:dyDescent="0.25">
      <c r="B90" s="35"/>
      <c r="C90" s="46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8">
        <f>SUM(P85:P89)</f>
        <v>238</v>
      </c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8">
        <f>SUM(AC85:AC89)</f>
        <v>183</v>
      </c>
      <c r="AD90" s="92">
        <f>SUM(AD85:AD89)</f>
        <v>347</v>
      </c>
      <c r="AE90" s="39">
        <f>SUM(AE85:AE89)</f>
        <v>4</v>
      </c>
      <c r="AF90" s="41"/>
      <c r="AH90" s="57"/>
      <c r="AI90" s="20" t="str">
        <f>C116</f>
        <v>DAJČMAN VIDA</v>
      </c>
      <c r="AJ90" s="54" t="str">
        <f>B110</f>
        <v>DU   SEMIČ</v>
      </c>
      <c r="AK90" s="19">
        <f>I116+O116</f>
        <v>41</v>
      </c>
      <c r="AL90" s="19">
        <f>V116+AB116</f>
        <v>42</v>
      </c>
      <c r="AM90" s="21">
        <f t="shared" si="54"/>
        <v>83</v>
      </c>
      <c r="AN90" s="19">
        <f t="shared" si="55"/>
        <v>1</v>
      </c>
    </row>
    <row r="91" spans="1:40" ht="15" customHeight="1" x14ac:dyDescent="0.25">
      <c r="C91" s="36"/>
      <c r="AH91" s="57"/>
      <c r="AI91" s="20" t="str">
        <f>C121</f>
        <v>PIŠKUR JOŽICA</v>
      </c>
      <c r="AJ91" s="54" t="str">
        <f>B119</f>
        <v>DU   STRAŽA</v>
      </c>
      <c r="AK91" s="19">
        <f>I121+O121</f>
        <v>42</v>
      </c>
      <c r="AL91" s="19">
        <f>V121+AB121</f>
        <v>45</v>
      </c>
      <c r="AM91" s="21">
        <f t="shared" ref="AM91:AM95" si="57">SUM(AK91:AL91)</f>
        <v>87</v>
      </c>
      <c r="AN91" s="19">
        <f>AF121</f>
        <v>0</v>
      </c>
    </row>
    <row r="92" spans="1:40" ht="15" customHeight="1" x14ac:dyDescent="0.25">
      <c r="A92" s="102">
        <v>11</v>
      </c>
      <c r="B92" s="114" t="s">
        <v>29</v>
      </c>
      <c r="C92" s="106"/>
      <c r="D92" s="109" t="s">
        <v>2</v>
      </c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1"/>
      <c r="Q92" s="109" t="s">
        <v>3</v>
      </c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1"/>
      <c r="AD92" s="112" t="s">
        <v>13</v>
      </c>
      <c r="AE92" s="93" t="s">
        <v>18</v>
      </c>
      <c r="AF92" s="46"/>
      <c r="AH92" s="57"/>
      <c r="AI92" s="20" t="str">
        <f>C122</f>
        <v>ŠTAJDOHAR ANICA</v>
      </c>
      <c r="AJ92" s="54" t="str">
        <f>B119</f>
        <v>DU   STRAŽA</v>
      </c>
      <c r="AK92" s="19">
        <f>I122+O122</f>
        <v>45</v>
      </c>
      <c r="AL92" s="19">
        <f>V122+AB122</f>
        <v>51</v>
      </c>
      <c r="AM92" s="21">
        <f t="shared" si="57"/>
        <v>96</v>
      </c>
      <c r="AN92" s="19">
        <f t="shared" ref="AN92:AN95" si="58">AF122</f>
        <v>1</v>
      </c>
    </row>
    <row r="93" spans="1:40" ht="15" customHeight="1" thickBot="1" x14ac:dyDescent="0.3">
      <c r="A93" s="103"/>
      <c r="B93" s="107"/>
      <c r="C93" s="108"/>
      <c r="D93" s="95" t="s">
        <v>5</v>
      </c>
      <c r="E93" s="96"/>
      <c r="F93" s="96"/>
      <c r="G93" s="96"/>
      <c r="H93" s="97"/>
      <c r="I93" s="3" t="s">
        <v>6</v>
      </c>
      <c r="J93" s="95" t="s">
        <v>7</v>
      </c>
      <c r="K93" s="96"/>
      <c r="L93" s="96"/>
      <c r="M93" s="96"/>
      <c r="N93" s="97"/>
      <c r="O93" s="4" t="s">
        <v>6</v>
      </c>
      <c r="P93" s="5" t="s">
        <v>8</v>
      </c>
      <c r="Q93" s="98" t="s">
        <v>5</v>
      </c>
      <c r="R93" s="99"/>
      <c r="S93" s="99"/>
      <c r="T93" s="99"/>
      <c r="U93" s="100"/>
      <c r="V93" s="3" t="s">
        <v>6</v>
      </c>
      <c r="W93" s="101" t="s">
        <v>7</v>
      </c>
      <c r="X93" s="99"/>
      <c r="Y93" s="99"/>
      <c r="Z93" s="99"/>
      <c r="AA93" s="100"/>
      <c r="AB93" s="4" t="s">
        <v>6</v>
      </c>
      <c r="AC93" s="6" t="s">
        <v>8</v>
      </c>
      <c r="AD93" s="113"/>
      <c r="AE93" s="94"/>
      <c r="AF93" s="46"/>
      <c r="AH93" s="57"/>
      <c r="AI93" s="20" t="str">
        <f>C123</f>
        <v>TURK ZVONKA</v>
      </c>
      <c r="AJ93" s="54" t="str">
        <f>B119</f>
        <v>DU   STRAŽA</v>
      </c>
      <c r="AK93" s="19">
        <f>I123+O123</f>
        <v>37</v>
      </c>
      <c r="AL93" s="19">
        <f>V123+AB123</f>
        <v>48</v>
      </c>
      <c r="AM93" s="21">
        <f t="shared" si="57"/>
        <v>85</v>
      </c>
      <c r="AN93" s="19">
        <f t="shared" si="58"/>
        <v>0</v>
      </c>
    </row>
    <row r="94" spans="1:40" ht="15" customHeight="1" x14ac:dyDescent="0.25">
      <c r="A94" s="103"/>
      <c r="B94" s="10">
        <v>1</v>
      </c>
      <c r="C94" s="11" t="s">
        <v>84</v>
      </c>
      <c r="D94" s="12">
        <v>4</v>
      </c>
      <c r="E94" s="13">
        <v>6</v>
      </c>
      <c r="F94" s="13">
        <v>6</v>
      </c>
      <c r="G94" s="13">
        <v>7</v>
      </c>
      <c r="H94" s="13">
        <v>7</v>
      </c>
      <c r="I94" s="14">
        <f>SUM(D94:H94)</f>
        <v>30</v>
      </c>
      <c r="J94" s="12">
        <v>7</v>
      </c>
      <c r="K94" s="13">
        <v>1</v>
      </c>
      <c r="L94" s="13">
        <v>1</v>
      </c>
      <c r="M94" s="13">
        <v>8</v>
      </c>
      <c r="N94" s="13">
        <v>1</v>
      </c>
      <c r="O94" s="14">
        <f>SUM(J94:N94)</f>
        <v>18</v>
      </c>
      <c r="P94" s="15">
        <f t="shared" ref="P94:P98" si="59">SUM(I94,O94)</f>
        <v>48</v>
      </c>
      <c r="Q94" s="12">
        <v>7</v>
      </c>
      <c r="R94" s="13">
        <v>6</v>
      </c>
      <c r="S94" s="13">
        <v>6</v>
      </c>
      <c r="T94" s="13">
        <v>8</v>
      </c>
      <c r="U94" s="13">
        <v>7</v>
      </c>
      <c r="V94" s="16">
        <f>SUM(Q94:U94)</f>
        <v>34</v>
      </c>
      <c r="W94" s="12">
        <v>5</v>
      </c>
      <c r="X94" s="13">
        <v>2</v>
      </c>
      <c r="Y94" s="13">
        <v>1</v>
      </c>
      <c r="Z94" s="13">
        <v>1</v>
      </c>
      <c r="AA94" s="13">
        <v>5</v>
      </c>
      <c r="AB94" s="14">
        <f>SUM(W94:AA94)</f>
        <v>14</v>
      </c>
      <c r="AC94" s="17">
        <f t="shared" ref="AC94:AC98" si="60">SUM(V94,AB94)</f>
        <v>48</v>
      </c>
      <c r="AD94" s="89">
        <f>I94+O94+V94+AB94</f>
        <v>96</v>
      </c>
      <c r="AE94" s="18"/>
      <c r="AF94" s="41">
        <f>(W94=0)+(X94=0)+(Y94=0)+(Z94=0)+(AA94=0)+(J94=0)+(K94=0)+(L94=0)+(M94=0)+(N94=0)</f>
        <v>0</v>
      </c>
      <c r="AH94" s="57"/>
      <c r="AI94" s="20" t="str">
        <f>C124</f>
        <v>KOZAN VIKA</v>
      </c>
      <c r="AJ94" s="54" t="str">
        <f>B119</f>
        <v>DU   STRAŽA</v>
      </c>
      <c r="AK94" s="19">
        <f>I124+O124</f>
        <v>51</v>
      </c>
      <c r="AL94" s="19">
        <f>V124+AB124</f>
        <v>48</v>
      </c>
      <c r="AM94" s="21">
        <f t="shared" si="57"/>
        <v>99</v>
      </c>
      <c r="AN94" s="19">
        <f t="shared" si="58"/>
        <v>1</v>
      </c>
    </row>
    <row r="95" spans="1:40" ht="15" customHeight="1" x14ac:dyDescent="0.25">
      <c r="A95" s="103"/>
      <c r="B95" s="22">
        <v>2</v>
      </c>
      <c r="C95" s="23" t="s">
        <v>85</v>
      </c>
      <c r="D95" s="24">
        <v>5</v>
      </c>
      <c r="E95" s="13">
        <v>6</v>
      </c>
      <c r="F95" s="24">
        <v>6</v>
      </c>
      <c r="G95" s="24">
        <v>8</v>
      </c>
      <c r="H95" s="24">
        <v>6</v>
      </c>
      <c r="I95" s="14">
        <f>SUM(D95:H95)</f>
        <v>31</v>
      </c>
      <c r="J95" s="25">
        <v>7</v>
      </c>
      <c r="K95" s="24">
        <v>0</v>
      </c>
      <c r="L95" s="24">
        <v>1</v>
      </c>
      <c r="M95" s="24">
        <v>1</v>
      </c>
      <c r="N95" s="13">
        <v>5</v>
      </c>
      <c r="O95" s="14">
        <f>SUM(J95:N95)</f>
        <v>14</v>
      </c>
      <c r="P95" s="15">
        <f t="shared" si="59"/>
        <v>45</v>
      </c>
      <c r="Q95" s="25">
        <v>5</v>
      </c>
      <c r="R95" s="13">
        <v>8</v>
      </c>
      <c r="S95" s="24">
        <v>5</v>
      </c>
      <c r="T95" s="24">
        <v>6</v>
      </c>
      <c r="U95" s="24">
        <v>6</v>
      </c>
      <c r="V95" s="14">
        <f>SUM(Q95:U95)</f>
        <v>30</v>
      </c>
      <c r="W95" s="25">
        <v>7</v>
      </c>
      <c r="X95" s="24">
        <v>1</v>
      </c>
      <c r="Y95" s="24">
        <v>1</v>
      </c>
      <c r="Z95" s="24">
        <v>4</v>
      </c>
      <c r="AA95" s="24">
        <v>2</v>
      </c>
      <c r="AB95" s="14">
        <f>SUM(W95:AA95)</f>
        <v>15</v>
      </c>
      <c r="AC95" s="17">
        <f t="shared" si="60"/>
        <v>45</v>
      </c>
      <c r="AD95" s="90">
        <f>I95+O95+V95+AB95</f>
        <v>90</v>
      </c>
      <c r="AE95" s="26">
        <v>1</v>
      </c>
      <c r="AF95" s="41">
        <f t="shared" ref="AF95:AF98" si="61">(W95=0)+(X95=0)+(Y95=0)+(Z95=0)+(AA95=0)+(J95=0)+(K95=0)+(L95=0)+(M95=0)+(N95=0)</f>
        <v>1</v>
      </c>
      <c r="AH95" s="57"/>
      <c r="AI95" s="20" t="str">
        <f>C125</f>
        <v>KUM ROZINA</v>
      </c>
      <c r="AJ95" s="54" t="str">
        <f>B119</f>
        <v>DU   STRAŽA</v>
      </c>
      <c r="AK95" s="19">
        <f>I125+O125</f>
        <v>46</v>
      </c>
      <c r="AL95" s="19">
        <f>V125+AB125</f>
        <v>44</v>
      </c>
      <c r="AM95" s="21">
        <f t="shared" si="57"/>
        <v>90</v>
      </c>
      <c r="AN95" s="19">
        <f t="shared" si="58"/>
        <v>0</v>
      </c>
    </row>
    <row r="96" spans="1:40" ht="15" customHeight="1" x14ac:dyDescent="0.25">
      <c r="A96" s="103"/>
      <c r="B96" s="22">
        <v>3</v>
      </c>
      <c r="C96" s="23" t="s">
        <v>86</v>
      </c>
      <c r="D96" s="25">
        <v>5</v>
      </c>
      <c r="E96" s="13">
        <v>5</v>
      </c>
      <c r="F96" s="24">
        <v>4</v>
      </c>
      <c r="G96" s="24">
        <v>7</v>
      </c>
      <c r="H96" s="24">
        <v>6</v>
      </c>
      <c r="I96" s="14">
        <f>SUM(D96:H96)</f>
        <v>27</v>
      </c>
      <c r="J96" s="25">
        <v>8</v>
      </c>
      <c r="K96" s="24">
        <v>1</v>
      </c>
      <c r="L96" s="24">
        <v>4</v>
      </c>
      <c r="M96" s="24">
        <v>2</v>
      </c>
      <c r="N96" s="24">
        <v>1</v>
      </c>
      <c r="O96" s="14">
        <f>SUM(J96:N96)</f>
        <v>16</v>
      </c>
      <c r="P96" s="15">
        <f t="shared" si="59"/>
        <v>43</v>
      </c>
      <c r="Q96" s="25">
        <v>4</v>
      </c>
      <c r="R96" s="13">
        <v>4</v>
      </c>
      <c r="S96" s="24">
        <v>6</v>
      </c>
      <c r="T96" s="24">
        <v>5</v>
      </c>
      <c r="U96" s="24">
        <v>5</v>
      </c>
      <c r="V96" s="14">
        <f>SUM(Q96:U96)</f>
        <v>24</v>
      </c>
      <c r="W96" s="25">
        <v>4</v>
      </c>
      <c r="X96" s="24">
        <v>3</v>
      </c>
      <c r="Y96" s="24">
        <v>1</v>
      </c>
      <c r="Z96" s="24">
        <v>0</v>
      </c>
      <c r="AA96" s="24">
        <v>1</v>
      </c>
      <c r="AB96" s="14">
        <f>SUM(W96:AA96)</f>
        <v>9</v>
      </c>
      <c r="AC96" s="17">
        <f t="shared" si="60"/>
        <v>33</v>
      </c>
      <c r="AD96" s="90">
        <f>I96+O96+V96+AB96</f>
        <v>76</v>
      </c>
      <c r="AE96" s="26">
        <v>1</v>
      </c>
      <c r="AF96" s="41">
        <f t="shared" si="61"/>
        <v>1</v>
      </c>
      <c r="AH96" s="57"/>
      <c r="AI96" s="20" t="str">
        <f>C130</f>
        <v>GROS  DRAGICA</v>
      </c>
      <c r="AJ96" s="54" t="str">
        <f>B128</f>
        <v>DU  URŠNA  SELA</v>
      </c>
      <c r="AK96" s="19">
        <f>I130+O130</f>
        <v>49</v>
      </c>
      <c r="AL96" s="19">
        <f>V130+AB130</f>
        <v>51</v>
      </c>
      <c r="AM96" s="21">
        <f t="shared" ref="AM96" si="62">SUM(AK96:AL96)</f>
        <v>100</v>
      </c>
      <c r="AN96" s="19">
        <f>AF130</f>
        <v>0</v>
      </c>
    </row>
    <row r="97" spans="1:40" ht="15" customHeight="1" x14ac:dyDescent="0.25">
      <c r="A97" s="103"/>
      <c r="B97" s="22">
        <v>4</v>
      </c>
      <c r="C97" s="23" t="s">
        <v>87</v>
      </c>
      <c r="D97" s="25">
        <v>8</v>
      </c>
      <c r="E97" s="13">
        <v>5</v>
      </c>
      <c r="F97" s="24">
        <v>5</v>
      </c>
      <c r="G97" s="24">
        <v>7</v>
      </c>
      <c r="H97" s="24">
        <v>7</v>
      </c>
      <c r="I97" s="27">
        <f>SUM(D97:H97)</f>
        <v>32</v>
      </c>
      <c r="J97" s="25">
        <v>7</v>
      </c>
      <c r="K97" s="24">
        <v>0</v>
      </c>
      <c r="L97" s="24">
        <v>2</v>
      </c>
      <c r="M97" s="24">
        <v>1</v>
      </c>
      <c r="N97" s="24">
        <v>4</v>
      </c>
      <c r="O97" s="27">
        <f>SUM(J97:N97)</f>
        <v>14</v>
      </c>
      <c r="P97" s="15">
        <f t="shared" si="59"/>
        <v>46</v>
      </c>
      <c r="Q97" s="25">
        <v>5</v>
      </c>
      <c r="R97" s="13">
        <v>2</v>
      </c>
      <c r="S97" s="24">
        <v>5</v>
      </c>
      <c r="T97" s="24">
        <v>4</v>
      </c>
      <c r="U97" s="24">
        <v>5</v>
      </c>
      <c r="V97" s="14">
        <f>SUM(Q97:U97)</f>
        <v>21</v>
      </c>
      <c r="W97" s="25">
        <v>5</v>
      </c>
      <c r="X97" s="24">
        <v>1</v>
      </c>
      <c r="Y97" s="24">
        <v>3</v>
      </c>
      <c r="Z97" s="24">
        <v>7</v>
      </c>
      <c r="AA97" s="24">
        <v>2</v>
      </c>
      <c r="AB97" s="14">
        <f>SUM(W97:AA97)</f>
        <v>18</v>
      </c>
      <c r="AC97" s="28">
        <f t="shared" si="60"/>
        <v>39</v>
      </c>
      <c r="AD97" s="90">
        <f>I97+O97+V97+AB97</f>
        <v>85</v>
      </c>
      <c r="AE97" s="26">
        <v>1</v>
      </c>
      <c r="AF97" s="41">
        <f>(W97=0)+(X97=0)+(Y97=0)+(Z97=0)+(AA97=0)+(J97=0)+(K97=0)+(L97=0)+(M97=0)+(N97=0)</f>
        <v>1</v>
      </c>
      <c r="AH97" s="57"/>
      <c r="AI97" s="20" t="str">
        <f>C131</f>
        <v>RAUH MILENA</v>
      </c>
      <c r="AJ97" s="54" t="str">
        <f>B128</f>
        <v>DU  URŠNA  SELA</v>
      </c>
      <c r="AK97" s="19">
        <f>I131+O131</f>
        <v>46</v>
      </c>
      <c r="AL97" s="19">
        <f>V131+AB131</f>
        <v>50</v>
      </c>
      <c r="AM97" s="21">
        <f t="shared" ref="AM97:AM100" si="63">SUM(AK97:AL97)</f>
        <v>96</v>
      </c>
      <c r="AN97" s="19">
        <f t="shared" ref="AN97:AN100" si="64">AF131</f>
        <v>1</v>
      </c>
    </row>
    <row r="98" spans="1:40" ht="15" customHeight="1" x14ac:dyDescent="0.25">
      <c r="A98" s="104"/>
      <c r="B98" s="22">
        <v>5</v>
      </c>
      <c r="C98" s="23"/>
      <c r="D98" s="24"/>
      <c r="E98" s="24"/>
      <c r="F98" s="24"/>
      <c r="G98" s="24"/>
      <c r="H98" s="24"/>
      <c r="I98" s="30">
        <f>SUM(D98:H98)</f>
        <v>0</v>
      </c>
      <c r="J98" s="25"/>
      <c r="K98" s="24"/>
      <c r="L98" s="24"/>
      <c r="M98" s="24"/>
      <c r="N98" s="24"/>
      <c r="O98" s="30">
        <f>SUM(J98:N98)</f>
        <v>0</v>
      </c>
      <c r="P98" s="15">
        <f t="shared" si="59"/>
        <v>0</v>
      </c>
      <c r="Q98" s="24"/>
      <c r="R98" s="24"/>
      <c r="S98" s="24"/>
      <c r="T98" s="24"/>
      <c r="U98" s="24"/>
      <c r="V98" s="32">
        <f>SUM(Q98:U98)</f>
        <v>0</v>
      </c>
      <c r="W98" s="25"/>
      <c r="X98" s="24"/>
      <c r="Y98" s="24"/>
      <c r="Z98" s="24"/>
      <c r="AA98" s="24"/>
      <c r="AB98" s="32">
        <f>SUM(W98:AA98)</f>
        <v>0</v>
      </c>
      <c r="AC98" s="33">
        <f t="shared" si="60"/>
        <v>0</v>
      </c>
      <c r="AD98" s="91">
        <f>I98+O98+V98+AB98</f>
        <v>0</v>
      </c>
      <c r="AE98" s="34"/>
      <c r="AF98" s="41">
        <f t="shared" si="61"/>
        <v>10</v>
      </c>
      <c r="AH98" s="57"/>
      <c r="AI98" s="20" t="str">
        <f>C132</f>
        <v>ŽAGAR ANICA</v>
      </c>
      <c r="AJ98" s="54" t="str">
        <f>B128</f>
        <v>DU  URŠNA  SELA</v>
      </c>
      <c r="AK98" s="19">
        <f>I132+O132</f>
        <v>40</v>
      </c>
      <c r="AL98" s="19">
        <f>V132+AB132</f>
        <v>36</v>
      </c>
      <c r="AM98" s="21">
        <f t="shared" si="63"/>
        <v>76</v>
      </c>
      <c r="AN98" s="19">
        <f t="shared" si="64"/>
        <v>2</v>
      </c>
    </row>
    <row r="99" spans="1:40" ht="15" customHeight="1" x14ac:dyDescent="0.25">
      <c r="B99" s="35"/>
      <c r="C99" s="46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8">
        <f>SUM(P94:P98)</f>
        <v>182</v>
      </c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8">
        <f>SUM(AC94:AC98)</f>
        <v>165</v>
      </c>
      <c r="AD99" s="92">
        <f>SUM(AD94:AD98)</f>
        <v>347</v>
      </c>
      <c r="AE99" s="39">
        <f>SUM(AE94:AE98)</f>
        <v>3</v>
      </c>
      <c r="AF99" s="41"/>
      <c r="AH99" s="57"/>
      <c r="AI99" s="20" t="str">
        <f>C133</f>
        <v>KLOBUČAR JOŽI</v>
      </c>
      <c r="AJ99" s="54" t="str">
        <f>B128</f>
        <v>DU  URŠNA  SELA</v>
      </c>
      <c r="AK99" s="19">
        <f>I133+O133</f>
        <v>44</v>
      </c>
      <c r="AL99" s="19">
        <f>V133+AB133</f>
        <v>47</v>
      </c>
      <c r="AM99" s="21">
        <f t="shared" si="63"/>
        <v>91</v>
      </c>
      <c r="AN99" s="19">
        <f t="shared" si="64"/>
        <v>1</v>
      </c>
    </row>
    <row r="100" spans="1:40" ht="15" customHeight="1" x14ac:dyDescent="0.25">
      <c r="C100" s="36"/>
      <c r="AH100" s="57"/>
      <c r="AI100" s="20" t="str">
        <f>C134</f>
        <v>POVŠE MARIJA</v>
      </c>
      <c r="AJ100" s="54" t="str">
        <f>B128</f>
        <v>DU  URŠNA  SELA</v>
      </c>
      <c r="AK100" s="19">
        <f>I134+O134</f>
        <v>51</v>
      </c>
      <c r="AL100" s="19">
        <f>V134+AB134</f>
        <v>43</v>
      </c>
      <c r="AM100" s="21">
        <f t="shared" si="63"/>
        <v>94</v>
      </c>
      <c r="AN100" s="19">
        <f t="shared" si="64"/>
        <v>0</v>
      </c>
    </row>
    <row r="101" spans="1:40" ht="15" customHeight="1" x14ac:dyDescent="0.25">
      <c r="A101" s="102">
        <v>12</v>
      </c>
      <c r="B101" s="105" t="s">
        <v>30</v>
      </c>
      <c r="C101" s="106"/>
      <c r="D101" s="109" t="s">
        <v>2</v>
      </c>
      <c r="E101" s="110"/>
      <c r="F101" s="110"/>
      <c r="G101" s="110"/>
      <c r="H101" s="110"/>
      <c r="I101" s="110"/>
      <c r="J101" s="110"/>
      <c r="K101" s="110"/>
      <c r="L101" s="110"/>
      <c r="M101" s="110"/>
      <c r="N101" s="110"/>
      <c r="O101" s="110"/>
      <c r="P101" s="111"/>
      <c r="Q101" s="109" t="s">
        <v>3</v>
      </c>
      <c r="R101" s="110"/>
      <c r="S101" s="110"/>
      <c r="T101" s="110"/>
      <c r="U101" s="110"/>
      <c r="V101" s="110"/>
      <c r="W101" s="110"/>
      <c r="X101" s="110"/>
      <c r="Y101" s="110"/>
      <c r="Z101" s="110"/>
      <c r="AA101" s="110"/>
      <c r="AB101" s="110"/>
      <c r="AC101" s="111"/>
      <c r="AD101" s="112" t="s">
        <v>13</v>
      </c>
      <c r="AE101" s="93" t="s">
        <v>18</v>
      </c>
      <c r="AF101" s="46"/>
      <c r="AH101" s="57"/>
      <c r="AI101" s="20" t="str">
        <f>C139</f>
        <v>KLOBUČAR LJUBICA</v>
      </c>
      <c r="AJ101" s="54" t="str">
        <f>B137</f>
        <v>DU  DOLENJSKE  TOPLICE</v>
      </c>
      <c r="AK101" s="19">
        <f>I139+O139</f>
        <v>49</v>
      </c>
      <c r="AL101" s="19">
        <f>V139+AB139</f>
        <v>48</v>
      </c>
      <c r="AM101" s="21">
        <f t="shared" ref="AM101:AM105" si="65">SUM(AK101:AL101)</f>
        <v>97</v>
      </c>
      <c r="AN101" s="19">
        <f>AF139</f>
        <v>1</v>
      </c>
    </row>
    <row r="102" spans="1:40" ht="15" customHeight="1" thickBot="1" x14ac:dyDescent="0.3">
      <c r="A102" s="103"/>
      <c r="B102" s="107"/>
      <c r="C102" s="108"/>
      <c r="D102" s="95" t="s">
        <v>5</v>
      </c>
      <c r="E102" s="96"/>
      <c r="F102" s="96"/>
      <c r="G102" s="96"/>
      <c r="H102" s="97"/>
      <c r="I102" s="3" t="s">
        <v>6</v>
      </c>
      <c r="J102" s="95" t="s">
        <v>7</v>
      </c>
      <c r="K102" s="96"/>
      <c r="L102" s="96"/>
      <c r="M102" s="96"/>
      <c r="N102" s="97"/>
      <c r="O102" s="4" t="s">
        <v>6</v>
      </c>
      <c r="P102" s="5" t="s">
        <v>8</v>
      </c>
      <c r="Q102" s="98" t="s">
        <v>5</v>
      </c>
      <c r="R102" s="99"/>
      <c r="S102" s="99"/>
      <c r="T102" s="99"/>
      <c r="U102" s="100"/>
      <c r="V102" s="3" t="s">
        <v>6</v>
      </c>
      <c r="W102" s="101" t="s">
        <v>7</v>
      </c>
      <c r="X102" s="99"/>
      <c r="Y102" s="99"/>
      <c r="Z102" s="99"/>
      <c r="AA102" s="100"/>
      <c r="AB102" s="4" t="s">
        <v>6</v>
      </c>
      <c r="AC102" s="6" t="s">
        <v>8</v>
      </c>
      <c r="AD102" s="113"/>
      <c r="AE102" s="94"/>
      <c r="AF102" s="46"/>
      <c r="AH102" s="57"/>
      <c r="AI102" s="20" t="str">
        <f>C140</f>
        <v>KRESE FANI</v>
      </c>
      <c r="AJ102" s="54" t="str">
        <f>B137</f>
        <v>DU  DOLENJSKE  TOPLICE</v>
      </c>
      <c r="AK102" s="19">
        <f>I140+O140</f>
        <v>52</v>
      </c>
      <c r="AL102" s="19">
        <f>V140+AB140</f>
        <v>50</v>
      </c>
      <c r="AM102" s="21">
        <f t="shared" si="65"/>
        <v>102</v>
      </c>
      <c r="AN102" s="19">
        <f t="shared" ref="AN102:AN105" si="66">AF140</f>
        <v>0</v>
      </c>
    </row>
    <row r="103" spans="1:40" ht="15" customHeight="1" x14ac:dyDescent="0.25">
      <c r="A103" s="103"/>
      <c r="B103" s="41">
        <v>1</v>
      </c>
      <c r="C103" s="42" t="s">
        <v>88</v>
      </c>
      <c r="D103" s="13">
        <v>4</v>
      </c>
      <c r="E103" s="13">
        <v>8</v>
      </c>
      <c r="F103" s="13">
        <v>6</v>
      </c>
      <c r="G103" s="13">
        <v>4</v>
      </c>
      <c r="H103" s="13">
        <v>7</v>
      </c>
      <c r="I103" s="27">
        <f>SUM(D103:H103)</f>
        <v>29</v>
      </c>
      <c r="J103" s="13">
        <v>5</v>
      </c>
      <c r="K103" s="13">
        <v>0</v>
      </c>
      <c r="L103" s="13">
        <v>0</v>
      </c>
      <c r="M103" s="13">
        <v>1</v>
      </c>
      <c r="N103" s="13">
        <v>2</v>
      </c>
      <c r="O103" s="27">
        <f>SUM(J103:N103)</f>
        <v>8</v>
      </c>
      <c r="P103" s="43">
        <f t="shared" ref="P103:P104" si="67">SUM(I103,O103)</f>
        <v>37</v>
      </c>
      <c r="Q103" s="13">
        <v>7</v>
      </c>
      <c r="R103" s="13">
        <v>7</v>
      </c>
      <c r="S103" s="13">
        <v>7</v>
      </c>
      <c r="T103" s="13">
        <v>5</v>
      </c>
      <c r="U103" s="13">
        <v>6</v>
      </c>
      <c r="V103" s="27">
        <f>SUM(Q103:U103)</f>
        <v>32</v>
      </c>
      <c r="W103" s="13">
        <v>5</v>
      </c>
      <c r="X103" s="13">
        <v>1</v>
      </c>
      <c r="Y103" s="13">
        <v>0</v>
      </c>
      <c r="Z103" s="13">
        <v>1</v>
      </c>
      <c r="AA103" s="13">
        <v>1</v>
      </c>
      <c r="AB103" s="27">
        <f>SUM(W103:AA103)</f>
        <v>8</v>
      </c>
      <c r="AC103" s="28">
        <f t="shared" ref="AC103:AC105" si="68">SUM(V103,AB103)</f>
        <v>40</v>
      </c>
      <c r="AD103" s="89">
        <f>I103+O103+V103+AB103</f>
        <v>77</v>
      </c>
      <c r="AE103" s="18">
        <v>2</v>
      </c>
      <c r="AF103" s="41">
        <f>(W103=0)+(X103=0)+(Y103=0)+(Z103=0)+(AA103=0)+(J103=0)+(K103=0)+(L103=0)+(M103=0)+(N103=0)</f>
        <v>3</v>
      </c>
      <c r="AH103" s="57"/>
      <c r="AI103" s="20" t="str">
        <f>C141</f>
        <v>PROSEN ANTONIJA</v>
      </c>
      <c r="AJ103" s="54" t="str">
        <f>B137</f>
        <v>DU  DOLENJSKE  TOPLICE</v>
      </c>
      <c r="AK103" s="19">
        <f>I141+O141</f>
        <v>47</v>
      </c>
      <c r="AL103" s="19">
        <f>V141+AB141</f>
        <v>53</v>
      </c>
      <c r="AM103" s="21">
        <f t="shared" si="65"/>
        <v>100</v>
      </c>
      <c r="AN103" s="19">
        <f t="shared" si="66"/>
        <v>0</v>
      </c>
    </row>
    <row r="104" spans="1:40" ht="15" customHeight="1" x14ac:dyDescent="0.25">
      <c r="A104" s="103"/>
      <c r="B104" s="44">
        <v>2</v>
      </c>
      <c r="C104" s="42" t="s">
        <v>89</v>
      </c>
      <c r="D104" s="24">
        <v>4</v>
      </c>
      <c r="E104" s="24">
        <v>5</v>
      </c>
      <c r="F104" s="24">
        <v>5</v>
      </c>
      <c r="G104" s="24">
        <v>5</v>
      </c>
      <c r="H104" s="24">
        <v>4</v>
      </c>
      <c r="I104" s="32">
        <f>SUM(D104:H104)</f>
        <v>23</v>
      </c>
      <c r="J104" s="24">
        <v>5</v>
      </c>
      <c r="K104" s="24">
        <v>1</v>
      </c>
      <c r="L104" s="24">
        <v>1</v>
      </c>
      <c r="M104" s="24">
        <v>1</v>
      </c>
      <c r="N104" s="24">
        <v>1</v>
      </c>
      <c r="O104" s="32">
        <f>SUM(J104:N104)</f>
        <v>9</v>
      </c>
      <c r="P104" s="45">
        <f t="shared" si="67"/>
        <v>32</v>
      </c>
      <c r="Q104" s="24">
        <v>5</v>
      </c>
      <c r="R104" s="24">
        <v>7</v>
      </c>
      <c r="S104" s="24">
        <v>6</v>
      </c>
      <c r="T104" s="24">
        <v>6</v>
      </c>
      <c r="U104" s="24">
        <v>7</v>
      </c>
      <c r="V104" s="32">
        <f>SUM(Q104:U104)</f>
        <v>31</v>
      </c>
      <c r="W104" s="24">
        <v>4</v>
      </c>
      <c r="X104" s="24">
        <v>3</v>
      </c>
      <c r="Y104" s="24">
        <v>2</v>
      </c>
      <c r="Z104" s="24">
        <v>6</v>
      </c>
      <c r="AA104" s="24">
        <v>1</v>
      </c>
      <c r="AB104" s="32">
        <f>SUM(W104:AA104)</f>
        <v>16</v>
      </c>
      <c r="AC104" s="28">
        <f t="shared" si="68"/>
        <v>47</v>
      </c>
      <c r="AD104" s="90">
        <f>I104+O104+V104+AB104</f>
        <v>79</v>
      </c>
      <c r="AE104" s="26"/>
      <c r="AF104" s="41">
        <f t="shared" ref="AF104:AF107" si="69">(W104=0)+(X104=0)+(Y104=0)+(Z104=0)+(AA104=0)+(J104=0)+(K104=0)+(L104=0)+(M104=0)+(N104=0)</f>
        <v>0</v>
      </c>
      <c r="AH104" s="57"/>
      <c r="AI104" s="20" t="str">
        <f>C142</f>
        <v>STRAJNAR SLAVICA</v>
      </c>
      <c r="AJ104" s="54" t="str">
        <f>B137</f>
        <v>DU  DOLENJSKE  TOPLICE</v>
      </c>
      <c r="AK104" s="19">
        <f>I142+O142</f>
        <v>48</v>
      </c>
      <c r="AL104" s="19">
        <f>V142+AB142</f>
        <v>46</v>
      </c>
      <c r="AM104" s="21">
        <f t="shared" si="65"/>
        <v>94</v>
      </c>
      <c r="AN104" s="19">
        <f t="shared" si="66"/>
        <v>2</v>
      </c>
    </row>
    <row r="105" spans="1:40" ht="15" customHeight="1" x14ac:dyDescent="0.25">
      <c r="A105" s="103"/>
      <c r="B105" s="44">
        <v>3</v>
      </c>
      <c r="C105" s="42" t="s">
        <v>90</v>
      </c>
      <c r="D105" s="24">
        <v>6</v>
      </c>
      <c r="E105" s="24">
        <v>7</v>
      </c>
      <c r="F105" s="24">
        <v>4</v>
      </c>
      <c r="G105" s="24">
        <v>7</v>
      </c>
      <c r="H105" s="24">
        <v>6</v>
      </c>
      <c r="I105" s="32">
        <f>SUM(D105:H105)</f>
        <v>30</v>
      </c>
      <c r="J105" s="24">
        <v>4</v>
      </c>
      <c r="K105" s="24">
        <v>2</v>
      </c>
      <c r="L105" s="24">
        <v>1</v>
      </c>
      <c r="M105" s="24">
        <v>1</v>
      </c>
      <c r="N105" s="24">
        <v>0</v>
      </c>
      <c r="O105" s="32">
        <f>SUM(J105:N105)</f>
        <v>8</v>
      </c>
      <c r="P105" s="45">
        <f t="shared" ref="P105:P107" si="70">SUM(I105,O105)</f>
        <v>38</v>
      </c>
      <c r="Q105" s="24">
        <v>6</v>
      </c>
      <c r="R105" s="24">
        <v>7</v>
      </c>
      <c r="S105" s="24">
        <v>4</v>
      </c>
      <c r="T105" s="24">
        <v>7</v>
      </c>
      <c r="U105" s="24">
        <v>6</v>
      </c>
      <c r="V105" s="32">
        <f>SUM(Q105:U105)</f>
        <v>30</v>
      </c>
      <c r="W105" s="24">
        <v>5</v>
      </c>
      <c r="X105" s="24">
        <v>1</v>
      </c>
      <c r="Y105" s="24">
        <v>1</v>
      </c>
      <c r="Z105" s="24">
        <v>1</v>
      </c>
      <c r="AA105" s="24">
        <v>1</v>
      </c>
      <c r="AB105" s="32">
        <f>SUM(W105:AA105)</f>
        <v>9</v>
      </c>
      <c r="AC105" s="28">
        <f t="shared" si="68"/>
        <v>39</v>
      </c>
      <c r="AD105" s="90">
        <f>I105+O105+V105+AB105</f>
        <v>77</v>
      </c>
      <c r="AE105" s="26">
        <v>1</v>
      </c>
      <c r="AF105" s="41">
        <f t="shared" si="69"/>
        <v>1</v>
      </c>
      <c r="AH105" s="57"/>
      <c r="AI105" s="20" t="str">
        <f>C143</f>
        <v>ZUPANČIČ ANICA</v>
      </c>
      <c r="AJ105" s="54" t="str">
        <f>B137</f>
        <v>DU  DOLENJSKE  TOPLICE</v>
      </c>
      <c r="AK105" s="19">
        <f>I143+O143</f>
        <v>52</v>
      </c>
      <c r="AL105" s="19">
        <f>V143+AB143</f>
        <v>52</v>
      </c>
      <c r="AM105" s="21">
        <f t="shared" si="65"/>
        <v>104</v>
      </c>
      <c r="AN105" s="19">
        <f t="shared" si="66"/>
        <v>0</v>
      </c>
    </row>
    <row r="106" spans="1:40" ht="15" customHeight="1" x14ac:dyDescent="0.25">
      <c r="A106" s="103"/>
      <c r="B106" s="44">
        <v>4</v>
      </c>
      <c r="C106" s="42" t="s">
        <v>91</v>
      </c>
      <c r="D106" s="24">
        <v>4</v>
      </c>
      <c r="E106" s="24">
        <v>5</v>
      </c>
      <c r="F106" s="24">
        <v>7</v>
      </c>
      <c r="G106" s="24">
        <v>7</v>
      </c>
      <c r="H106" s="24">
        <v>5</v>
      </c>
      <c r="I106" s="32">
        <f>SUM(D106:H106)</f>
        <v>28</v>
      </c>
      <c r="J106" s="24">
        <v>4</v>
      </c>
      <c r="K106" s="24">
        <v>1</v>
      </c>
      <c r="L106" s="24">
        <v>1</v>
      </c>
      <c r="M106" s="24">
        <v>1</v>
      </c>
      <c r="N106" s="24">
        <v>1</v>
      </c>
      <c r="O106" s="32">
        <f>SUM(J106:N106)</f>
        <v>8</v>
      </c>
      <c r="P106" s="45">
        <f t="shared" si="70"/>
        <v>36</v>
      </c>
      <c r="Q106" s="24">
        <v>8</v>
      </c>
      <c r="R106" s="24">
        <v>7</v>
      </c>
      <c r="S106" s="24">
        <v>4</v>
      </c>
      <c r="T106" s="24">
        <v>6</v>
      </c>
      <c r="U106" s="24">
        <v>8</v>
      </c>
      <c r="V106" s="32">
        <f>SUM(Q106:U106)</f>
        <v>33</v>
      </c>
      <c r="W106" s="24">
        <v>4</v>
      </c>
      <c r="X106" s="24">
        <v>2</v>
      </c>
      <c r="Y106" s="24">
        <v>2</v>
      </c>
      <c r="Z106" s="24">
        <v>1</v>
      </c>
      <c r="AA106" s="24">
        <v>5</v>
      </c>
      <c r="AB106" s="32">
        <f>SUM(W106:AA106)</f>
        <v>14</v>
      </c>
      <c r="AC106" s="28">
        <f t="shared" ref="AC106:AC107" si="71">SUM(V106,AB106)</f>
        <v>47</v>
      </c>
      <c r="AD106" s="90">
        <f>I106+O106+V106+AB106</f>
        <v>83</v>
      </c>
      <c r="AE106" s="26"/>
      <c r="AF106" s="41">
        <f>(W106=0)+(X106=0)+(Y106=0)+(Z106=0)+(AA106=0)+(J106=0)+(K106=0)+(L106=0)+(M106=0)+(N106=0)</f>
        <v>0</v>
      </c>
      <c r="AH106" s="57"/>
      <c r="AI106" s="20" t="str">
        <f>C148</f>
        <v>ŠULC JOŽICA</v>
      </c>
      <c r="AJ106" s="54" t="str">
        <f>B146</f>
        <v>DU   PREČNA</v>
      </c>
      <c r="AK106" s="19">
        <f>I148+O148</f>
        <v>53</v>
      </c>
      <c r="AL106" s="19">
        <f>V148+AB148</f>
        <v>45</v>
      </c>
      <c r="AM106" s="21">
        <f t="shared" ref="AM106" si="72">SUM(AK106:AL106)</f>
        <v>98</v>
      </c>
      <c r="AN106" s="19">
        <f>AF148</f>
        <v>0</v>
      </c>
    </row>
    <row r="107" spans="1:40" ht="15" customHeight="1" x14ac:dyDescent="0.25">
      <c r="A107" s="104"/>
      <c r="B107" s="44">
        <v>5</v>
      </c>
      <c r="C107" s="42" t="s">
        <v>92</v>
      </c>
      <c r="D107" s="24">
        <v>5</v>
      </c>
      <c r="E107" s="24">
        <v>5</v>
      </c>
      <c r="F107" s="24">
        <v>5</v>
      </c>
      <c r="G107" s="24">
        <v>6</v>
      </c>
      <c r="H107" s="24">
        <v>5</v>
      </c>
      <c r="I107" s="32">
        <f>SUM(D107:H107)</f>
        <v>26</v>
      </c>
      <c r="J107" s="24">
        <v>7</v>
      </c>
      <c r="K107" s="24">
        <v>1</v>
      </c>
      <c r="L107" s="24">
        <v>0</v>
      </c>
      <c r="M107" s="24">
        <v>1</v>
      </c>
      <c r="N107" s="24">
        <v>7</v>
      </c>
      <c r="O107" s="32">
        <f>SUM(J107:N107)</f>
        <v>16</v>
      </c>
      <c r="P107" s="64">
        <f t="shared" si="70"/>
        <v>42</v>
      </c>
      <c r="Q107" s="24">
        <v>6</v>
      </c>
      <c r="R107" s="24">
        <v>5</v>
      </c>
      <c r="S107" s="24">
        <v>6</v>
      </c>
      <c r="T107" s="24">
        <v>4</v>
      </c>
      <c r="U107" s="24">
        <v>4</v>
      </c>
      <c r="V107" s="32">
        <f>SUM(Q107:U107)</f>
        <v>25</v>
      </c>
      <c r="W107" s="24">
        <v>4</v>
      </c>
      <c r="X107" s="24">
        <v>1</v>
      </c>
      <c r="Y107" s="24">
        <v>2</v>
      </c>
      <c r="Z107" s="24">
        <v>1</v>
      </c>
      <c r="AA107" s="24">
        <v>0</v>
      </c>
      <c r="AB107" s="32">
        <f>SUM(W107:AA107)</f>
        <v>8</v>
      </c>
      <c r="AC107" s="33">
        <f t="shared" si="71"/>
        <v>33</v>
      </c>
      <c r="AD107" s="91"/>
      <c r="AE107" s="34">
        <v>2</v>
      </c>
      <c r="AF107" s="41">
        <f t="shared" si="69"/>
        <v>2</v>
      </c>
      <c r="AH107" s="57"/>
      <c r="AI107" s="20" t="str">
        <f>C149</f>
        <v>POTOČAR ANICA</v>
      </c>
      <c r="AJ107" s="54" t="str">
        <f>B146</f>
        <v>DU   PREČNA</v>
      </c>
      <c r="AK107" s="19">
        <f>I149+O149</f>
        <v>49</v>
      </c>
      <c r="AL107" s="19">
        <f>V149+AB149</f>
        <v>52</v>
      </c>
      <c r="AM107" s="21">
        <f t="shared" ref="AM107:AM110" si="73">SUM(AK107:AL107)</f>
        <v>101</v>
      </c>
      <c r="AN107" s="19">
        <f t="shared" ref="AN107:AN110" si="74">AF149</f>
        <v>0</v>
      </c>
    </row>
    <row r="108" spans="1:40" ht="15" customHeight="1" x14ac:dyDescent="0.25">
      <c r="B108" s="35"/>
      <c r="C108" s="46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8">
        <f>SUM(P103:P107)</f>
        <v>185</v>
      </c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8">
        <f>SUM(AC103:AC107)</f>
        <v>206</v>
      </c>
      <c r="AD108" s="92">
        <f>SUM(AD103:AD107)</f>
        <v>316</v>
      </c>
      <c r="AE108" s="39">
        <f>SUM(AE103:AE107)</f>
        <v>5</v>
      </c>
      <c r="AF108" s="41"/>
      <c r="AH108" s="57"/>
      <c r="AI108" s="20" t="str">
        <f>C150</f>
        <v>NEDELKO DRAGICA</v>
      </c>
      <c r="AJ108" s="54" t="str">
        <f>B146</f>
        <v>DU   PREČNA</v>
      </c>
      <c r="AK108" s="19">
        <f>I150+O150</f>
        <v>38</v>
      </c>
      <c r="AL108" s="19">
        <f>V150+AB150</f>
        <v>43</v>
      </c>
      <c r="AM108" s="21">
        <f t="shared" si="73"/>
        <v>81</v>
      </c>
      <c r="AN108" s="19">
        <f t="shared" si="74"/>
        <v>2</v>
      </c>
    </row>
    <row r="109" spans="1:40" ht="15" customHeight="1" x14ac:dyDescent="0.25">
      <c r="C109" s="36"/>
      <c r="AH109" s="57"/>
      <c r="AI109" s="20" t="str">
        <f>C151</f>
        <v>JANEŽIČ JOŽICA</v>
      </c>
      <c r="AJ109" s="54" t="str">
        <f>B146</f>
        <v>DU   PREČNA</v>
      </c>
      <c r="AK109" s="19">
        <f>I151+O151</f>
        <v>51</v>
      </c>
      <c r="AL109" s="19">
        <f>V151+AB151</f>
        <v>37</v>
      </c>
      <c r="AM109" s="21">
        <f t="shared" si="73"/>
        <v>88</v>
      </c>
      <c r="AN109" s="19">
        <f t="shared" si="74"/>
        <v>2</v>
      </c>
    </row>
    <row r="110" spans="1:40" ht="15" customHeight="1" x14ac:dyDescent="0.25">
      <c r="A110" s="102">
        <v>13</v>
      </c>
      <c r="B110" s="105" t="s">
        <v>31</v>
      </c>
      <c r="C110" s="106"/>
      <c r="D110" s="109" t="s">
        <v>2</v>
      </c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111"/>
      <c r="Q110" s="109" t="s">
        <v>3</v>
      </c>
      <c r="R110" s="110"/>
      <c r="S110" s="110"/>
      <c r="T110" s="110"/>
      <c r="U110" s="110"/>
      <c r="V110" s="110"/>
      <c r="W110" s="110"/>
      <c r="X110" s="110"/>
      <c r="Y110" s="110"/>
      <c r="Z110" s="110"/>
      <c r="AA110" s="110"/>
      <c r="AB110" s="110"/>
      <c r="AC110" s="111"/>
      <c r="AD110" s="112" t="s">
        <v>13</v>
      </c>
      <c r="AE110" s="93" t="s">
        <v>18</v>
      </c>
      <c r="AF110" s="46"/>
      <c r="AH110" s="57"/>
      <c r="AI110" s="20" t="str">
        <f>C152</f>
        <v>KOSTREVC CIRILA</v>
      </c>
      <c r="AJ110" s="54" t="str">
        <f>B146</f>
        <v>DU   PREČNA</v>
      </c>
      <c r="AK110" s="19">
        <f>I152+O152</f>
        <v>56</v>
      </c>
      <c r="AL110" s="19">
        <f>V152+AB152</f>
        <v>43</v>
      </c>
      <c r="AM110" s="21">
        <f t="shared" si="73"/>
        <v>99</v>
      </c>
      <c r="AN110" s="19">
        <f t="shared" si="74"/>
        <v>0</v>
      </c>
    </row>
    <row r="111" spans="1:40" ht="15" customHeight="1" thickBot="1" x14ac:dyDescent="0.3">
      <c r="A111" s="103"/>
      <c r="B111" s="107"/>
      <c r="C111" s="108"/>
      <c r="D111" s="95" t="s">
        <v>5</v>
      </c>
      <c r="E111" s="96"/>
      <c r="F111" s="96"/>
      <c r="G111" s="96"/>
      <c r="H111" s="97"/>
      <c r="I111" s="3" t="s">
        <v>6</v>
      </c>
      <c r="J111" s="95" t="s">
        <v>7</v>
      </c>
      <c r="K111" s="96"/>
      <c r="L111" s="96"/>
      <c r="M111" s="96"/>
      <c r="N111" s="97"/>
      <c r="O111" s="4" t="s">
        <v>6</v>
      </c>
      <c r="P111" s="5" t="s">
        <v>8</v>
      </c>
      <c r="Q111" s="98" t="s">
        <v>5</v>
      </c>
      <c r="R111" s="99"/>
      <c r="S111" s="99"/>
      <c r="T111" s="99"/>
      <c r="U111" s="100"/>
      <c r="V111" s="3" t="s">
        <v>6</v>
      </c>
      <c r="W111" s="101" t="s">
        <v>7</v>
      </c>
      <c r="X111" s="99"/>
      <c r="Y111" s="99"/>
      <c r="Z111" s="99"/>
      <c r="AA111" s="100"/>
      <c r="AB111" s="4" t="s">
        <v>6</v>
      </c>
      <c r="AC111" s="6" t="s">
        <v>8</v>
      </c>
      <c r="AD111" s="113"/>
      <c r="AE111" s="94"/>
      <c r="AF111" s="46"/>
      <c r="AH111" s="1"/>
      <c r="AI111" s="1"/>
      <c r="AJ111" s="1"/>
      <c r="AK111" s="1"/>
      <c r="AL111" s="1"/>
      <c r="AM111" s="1"/>
      <c r="AN111" s="1"/>
    </row>
    <row r="112" spans="1:40" ht="15" customHeight="1" x14ac:dyDescent="0.25">
      <c r="A112" s="103"/>
      <c r="B112" s="41">
        <v>1</v>
      </c>
      <c r="C112" s="47" t="s">
        <v>93</v>
      </c>
      <c r="D112" s="13">
        <v>4</v>
      </c>
      <c r="E112" s="13">
        <v>5</v>
      </c>
      <c r="F112" s="13">
        <v>6</v>
      </c>
      <c r="G112" s="13">
        <v>4</v>
      </c>
      <c r="H112" s="13">
        <v>4</v>
      </c>
      <c r="I112" s="27">
        <f>SUM(D112:H112)</f>
        <v>23</v>
      </c>
      <c r="J112" s="13">
        <v>6</v>
      </c>
      <c r="K112" s="13">
        <v>1</v>
      </c>
      <c r="L112" s="13">
        <v>0</v>
      </c>
      <c r="M112" s="13">
        <v>1</v>
      </c>
      <c r="N112" s="13">
        <v>1</v>
      </c>
      <c r="O112" s="27">
        <f>SUM(J112:N112)</f>
        <v>9</v>
      </c>
      <c r="P112" s="43">
        <f>SUM(I112,O112)</f>
        <v>32</v>
      </c>
      <c r="Q112" s="13">
        <v>6</v>
      </c>
      <c r="R112" s="13">
        <v>6</v>
      </c>
      <c r="S112" s="13">
        <v>7</v>
      </c>
      <c r="T112" s="13">
        <v>7</v>
      </c>
      <c r="U112" s="13">
        <v>7</v>
      </c>
      <c r="V112" s="32">
        <f>SUM(Q112:U112)</f>
        <v>33</v>
      </c>
      <c r="W112" s="13">
        <v>5</v>
      </c>
      <c r="X112" s="13">
        <v>1</v>
      </c>
      <c r="Y112" s="13">
        <v>1</v>
      </c>
      <c r="Z112" s="13">
        <v>1</v>
      </c>
      <c r="AA112" s="13">
        <v>1</v>
      </c>
      <c r="AB112" s="27">
        <f>SUM(W112:AA112)</f>
        <v>9</v>
      </c>
      <c r="AC112" s="43">
        <f t="shared" ref="AC112:AC115" si="75">SUM(V112,AB112)</f>
        <v>42</v>
      </c>
      <c r="AD112" s="89"/>
      <c r="AE112" s="18">
        <v>1</v>
      </c>
      <c r="AF112" s="41">
        <f>(W112=0)+(X112=0)+(Y112=0)+(Z112=0)+(AA112=0)+(J112=0)+(K112=0)+(L112=0)+(M112=0)+(N112=0)</f>
        <v>1</v>
      </c>
      <c r="AH112" s="1"/>
      <c r="AI112" s="1"/>
      <c r="AJ112" s="1"/>
      <c r="AK112" s="1"/>
      <c r="AL112" s="1"/>
      <c r="AM112" s="1"/>
      <c r="AN112" s="1"/>
    </row>
    <row r="113" spans="1:40" ht="15" customHeight="1" x14ac:dyDescent="0.25">
      <c r="A113" s="103"/>
      <c r="B113" s="44">
        <v>2</v>
      </c>
      <c r="C113" s="47" t="s">
        <v>94</v>
      </c>
      <c r="D113" s="24">
        <v>6</v>
      </c>
      <c r="E113" s="24">
        <v>7</v>
      </c>
      <c r="F113" s="24">
        <v>4</v>
      </c>
      <c r="G113" s="24">
        <v>4</v>
      </c>
      <c r="H113" s="24">
        <v>4</v>
      </c>
      <c r="I113" s="32">
        <f>SUM(D113:H113)</f>
        <v>25</v>
      </c>
      <c r="J113" s="24">
        <v>6</v>
      </c>
      <c r="K113" s="24">
        <v>2</v>
      </c>
      <c r="L113" s="24">
        <v>1</v>
      </c>
      <c r="M113" s="24">
        <v>6</v>
      </c>
      <c r="N113" s="24">
        <v>1</v>
      </c>
      <c r="O113" s="32">
        <f>SUM(J113:N113)</f>
        <v>16</v>
      </c>
      <c r="P113" s="45">
        <f t="shared" ref="P113:P116" si="76">SUM(I113,O113)</f>
        <v>41</v>
      </c>
      <c r="Q113" s="24">
        <v>6</v>
      </c>
      <c r="R113" s="24">
        <v>5</v>
      </c>
      <c r="S113" s="24">
        <v>7</v>
      </c>
      <c r="T113" s="24">
        <v>4</v>
      </c>
      <c r="U113" s="24">
        <v>5</v>
      </c>
      <c r="V113" s="32">
        <f>SUM(Q113:U113)</f>
        <v>27</v>
      </c>
      <c r="W113" s="24">
        <v>4</v>
      </c>
      <c r="X113" s="24">
        <v>3</v>
      </c>
      <c r="Y113" s="24">
        <v>1</v>
      </c>
      <c r="Z113" s="24">
        <v>1</v>
      </c>
      <c r="AA113" s="24">
        <v>6</v>
      </c>
      <c r="AB113" s="32">
        <f>SUM(W113:AA113)</f>
        <v>15</v>
      </c>
      <c r="AC113" s="45">
        <f t="shared" si="75"/>
        <v>42</v>
      </c>
      <c r="AD113" s="90">
        <f>I113+O113+V113+AB113</f>
        <v>83</v>
      </c>
      <c r="AE113" s="26"/>
      <c r="AF113" s="41">
        <f t="shared" ref="AF113:AF116" si="77">(W113=0)+(X113=0)+(Y113=0)+(Z113=0)+(AA113=0)+(J113=0)+(K113=0)+(L113=0)+(M113=0)+(N113=0)</f>
        <v>0</v>
      </c>
      <c r="AH113" s="1"/>
      <c r="AI113" s="1"/>
      <c r="AJ113" s="1"/>
      <c r="AK113" s="1"/>
      <c r="AL113" s="1"/>
      <c r="AM113" s="1"/>
      <c r="AN113" s="1"/>
    </row>
    <row r="114" spans="1:40" ht="15" customHeight="1" x14ac:dyDescent="0.25">
      <c r="A114" s="103"/>
      <c r="B114" s="44">
        <v>3</v>
      </c>
      <c r="C114" s="47" t="s">
        <v>95</v>
      </c>
      <c r="D114" s="24">
        <v>5</v>
      </c>
      <c r="E114" s="24">
        <v>6</v>
      </c>
      <c r="F114" s="24">
        <v>6</v>
      </c>
      <c r="G114" s="24">
        <v>4</v>
      </c>
      <c r="H114" s="24">
        <v>5</v>
      </c>
      <c r="I114" s="32">
        <f>SUM(D114:H114)</f>
        <v>26</v>
      </c>
      <c r="J114" s="24">
        <v>4</v>
      </c>
      <c r="K114" s="24">
        <v>2</v>
      </c>
      <c r="L114" s="24">
        <v>2</v>
      </c>
      <c r="M114" s="24">
        <v>1</v>
      </c>
      <c r="N114" s="24">
        <v>8</v>
      </c>
      <c r="O114" s="32">
        <f>SUM(J114:N114)</f>
        <v>17</v>
      </c>
      <c r="P114" s="45">
        <f t="shared" si="76"/>
        <v>43</v>
      </c>
      <c r="Q114" s="24">
        <v>6</v>
      </c>
      <c r="R114" s="24">
        <v>5</v>
      </c>
      <c r="S114" s="24">
        <v>8</v>
      </c>
      <c r="T114" s="24">
        <v>6</v>
      </c>
      <c r="U114" s="24">
        <v>7</v>
      </c>
      <c r="V114" s="32">
        <f>SUM(Q114:U114)</f>
        <v>32</v>
      </c>
      <c r="W114" s="24">
        <v>6</v>
      </c>
      <c r="X114" s="24">
        <v>2</v>
      </c>
      <c r="Y114" s="24">
        <v>1</v>
      </c>
      <c r="Z114" s="24">
        <v>6</v>
      </c>
      <c r="AA114" s="24">
        <v>2</v>
      </c>
      <c r="AB114" s="32">
        <f>SUM(W114:AA114)</f>
        <v>17</v>
      </c>
      <c r="AC114" s="45">
        <f t="shared" si="75"/>
        <v>49</v>
      </c>
      <c r="AD114" s="90">
        <f>I114+O114+V114+AB114</f>
        <v>92</v>
      </c>
      <c r="AE114" s="26"/>
      <c r="AF114" s="41">
        <f t="shared" si="77"/>
        <v>0</v>
      </c>
      <c r="AH114" s="1"/>
      <c r="AI114" s="1"/>
      <c r="AJ114" s="1"/>
      <c r="AK114" s="1"/>
      <c r="AL114" s="1"/>
      <c r="AM114" s="1"/>
      <c r="AN114" s="1"/>
    </row>
    <row r="115" spans="1:40" ht="15" customHeight="1" x14ac:dyDescent="0.25">
      <c r="A115" s="103"/>
      <c r="B115" s="44">
        <v>4</v>
      </c>
      <c r="C115" s="47" t="s">
        <v>96</v>
      </c>
      <c r="D115" s="24">
        <v>3</v>
      </c>
      <c r="E115" s="24">
        <v>5</v>
      </c>
      <c r="F115" s="24">
        <v>5</v>
      </c>
      <c r="G115" s="24">
        <v>6</v>
      </c>
      <c r="H115" s="24">
        <v>7</v>
      </c>
      <c r="I115" s="32">
        <f t="shared" ref="I115:I116" si="78">SUM(D115:H115)</f>
        <v>26</v>
      </c>
      <c r="J115" s="24">
        <v>9</v>
      </c>
      <c r="K115" s="24">
        <v>8</v>
      </c>
      <c r="L115" s="24">
        <v>1</v>
      </c>
      <c r="M115" s="24">
        <v>7</v>
      </c>
      <c r="N115" s="24">
        <v>1</v>
      </c>
      <c r="O115" s="32">
        <f>SUM(J115:N115)</f>
        <v>26</v>
      </c>
      <c r="P115" s="45">
        <f t="shared" si="76"/>
        <v>52</v>
      </c>
      <c r="Q115" s="24">
        <v>4</v>
      </c>
      <c r="R115" s="24">
        <v>4</v>
      </c>
      <c r="S115" s="24">
        <v>3</v>
      </c>
      <c r="T115" s="24">
        <v>9</v>
      </c>
      <c r="U115" s="24">
        <v>8</v>
      </c>
      <c r="V115" s="32">
        <f>SUM(Q115:U115)</f>
        <v>28</v>
      </c>
      <c r="W115" s="24">
        <v>8</v>
      </c>
      <c r="X115" s="24">
        <v>1</v>
      </c>
      <c r="Y115" s="24">
        <v>8</v>
      </c>
      <c r="Z115" s="24">
        <v>1</v>
      </c>
      <c r="AA115" s="24">
        <v>7</v>
      </c>
      <c r="AB115" s="32">
        <f>SUM(W115:AA115)</f>
        <v>25</v>
      </c>
      <c r="AC115" s="45">
        <f t="shared" si="75"/>
        <v>53</v>
      </c>
      <c r="AD115" s="90">
        <f>I115+O115+V115+AB115</f>
        <v>105</v>
      </c>
      <c r="AE115" s="26"/>
      <c r="AF115" s="41">
        <f>(W115=0)+(X115=0)+(Y115=0)+(Z115=0)+(AA115=0)+(J115=0)+(K115=0)+(L115=0)+(M115=0)+(N115=0)</f>
        <v>0</v>
      </c>
      <c r="AH115" s="1"/>
      <c r="AI115" s="1"/>
      <c r="AJ115" s="1"/>
      <c r="AK115" s="1"/>
      <c r="AL115" s="1"/>
      <c r="AM115" s="1"/>
      <c r="AN115" s="1"/>
    </row>
    <row r="116" spans="1:40" ht="15" customHeight="1" x14ac:dyDescent="0.25">
      <c r="A116" s="104"/>
      <c r="B116" s="44">
        <v>5</v>
      </c>
      <c r="C116" s="47" t="s">
        <v>97</v>
      </c>
      <c r="D116" s="24">
        <v>4</v>
      </c>
      <c r="E116" s="24">
        <v>6</v>
      </c>
      <c r="F116" s="24">
        <v>4</v>
      </c>
      <c r="G116" s="24">
        <v>5</v>
      </c>
      <c r="H116" s="24">
        <v>5</v>
      </c>
      <c r="I116" s="32">
        <f t="shared" si="78"/>
        <v>24</v>
      </c>
      <c r="J116" s="24">
        <v>7</v>
      </c>
      <c r="K116" s="24">
        <v>2</v>
      </c>
      <c r="L116" s="24">
        <v>7</v>
      </c>
      <c r="M116" s="24">
        <v>1</v>
      </c>
      <c r="N116" s="24">
        <v>0</v>
      </c>
      <c r="O116" s="32">
        <f>SUM(J116:N116)</f>
        <v>17</v>
      </c>
      <c r="P116" s="45">
        <f t="shared" si="76"/>
        <v>41</v>
      </c>
      <c r="Q116" s="24">
        <v>6</v>
      </c>
      <c r="R116" s="24">
        <v>7</v>
      </c>
      <c r="S116" s="24">
        <v>4</v>
      </c>
      <c r="T116" s="24">
        <v>4</v>
      </c>
      <c r="U116" s="24">
        <v>4</v>
      </c>
      <c r="V116" s="32">
        <f>SUM(Q116:U116)</f>
        <v>25</v>
      </c>
      <c r="W116" s="24">
        <v>6</v>
      </c>
      <c r="X116" s="24">
        <v>2</v>
      </c>
      <c r="Y116" s="24">
        <v>1</v>
      </c>
      <c r="Z116" s="24">
        <v>7</v>
      </c>
      <c r="AA116" s="24">
        <v>1</v>
      </c>
      <c r="AB116" s="32">
        <f>SUM(W116:AA116)</f>
        <v>17</v>
      </c>
      <c r="AC116" s="64">
        <f t="shared" ref="AC116" si="79">SUM(V116,AB116)</f>
        <v>42</v>
      </c>
      <c r="AD116" s="91">
        <f>I116+O116+V116+AB116</f>
        <v>83</v>
      </c>
      <c r="AE116" s="34">
        <v>1</v>
      </c>
      <c r="AF116" s="41">
        <f t="shared" si="77"/>
        <v>1</v>
      </c>
      <c r="AH116" s="1"/>
      <c r="AI116" s="1"/>
      <c r="AJ116" s="1"/>
      <c r="AK116" s="1"/>
      <c r="AL116" s="1"/>
      <c r="AM116" s="1"/>
      <c r="AN116" s="1"/>
    </row>
    <row r="117" spans="1:40" ht="15" customHeight="1" x14ac:dyDescent="0.25">
      <c r="B117" s="35"/>
      <c r="C117" s="46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8">
        <f>SUM(P112:P116)</f>
        <v>209</v>
      </c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8">
        <f>SUM(AC112:AC116)</f>
        <v>228</v>
      </c>
      <c r="AD117" s="92">
        <f>SUM(AD112:AD116)</f>
        <v>363</v>
      </c>
      <c r="AE117" s="39">
        <f>SUM(AE112:AE116)</f>
        <v>2</v>
      </c>
      <c r="AF117" s="41"/>
      <c r="AH117" s="1"/>
      <c r="AI117" s="1"/>
      <c r="AJ117" s="1"/>
      <c r="AK117" s="1"/>
      <c r="AL117" s="1"/>
      <c r="AM117" s="1"/>
      <c r="AN117" s="1"/>
    </row>
    <row r="118" spans="1:40" ht="15" customHeight="1" x14ac:dyDescent="0.25">
      <c r="C118" s="36"/>
      <c r="AH118" s="1"/>
      <c r="AI118" s="1"/>
      <c r="AJ118" s="1"/>
      <c r="AK118" s="1"/>
      <c r="AL118" s="1"/>
      <c r="AM118" s="1"/>
      <c r="AN118" s="1"/>
    </row>
    <row r="119" spans="1:40" ht="15" customHeight="1" x14ac:dyDescent="0.25">
      <c r="A119" s="102">
        <v>14</v>
      </c>
      <c r="B119" s="105" t="s">
        <v>32</v>
      </c>
      <c r="C119" s="106"/>
      <c r="D119" s="109" t="s">
        <v>2</v>
      </c>
      <c r="E119" s="110"/>
      <c r="F119" s="110"/>
      <c r="G119" s="110"/>
      <c r="H119" s="110"/>
      <c r="I119" s="110"/>
      <c r="J119" s="110"/>
      <c r="K119" s="110"/>
      <c r="L119" s="110"/>
      <c r="M119" s="110"/>
      <c r="N119" s="110"/>
      <c r="O119" s="110"/>
      <c r="P119" s="111"/>
      <c r="Q119" s="109" t="s">
        <v>3</v>
      </c>
      <c r="R119" s="110"/>
      <c r="S119" s="110"/>
      <c r="T119" s="110"/>
      <c r="U119" s="110"/>
      <c r="V119" s="110"/>
      <c r="W119" s="110"/>
      <c r="X119" s="110"/>
      <c r="Y119" s="110"/>
      <c r="Z119" s="110"/>
      <c r="AA119" s="110"/>
      <c r="AB119" s="110"/>
      <c r="AC119" s="111"/>
      <c r="AD119" s="112" t="s">
        <v>13</v>
      </c>
      <c r="AE119" s="93" t="s">
        <v>18</v>
      </c>
      <c r="AF119" s="46"/>
      <c r="AH119" s="1"/>
      <c r="AI119" s="1"/>
      <c r="AJ119" s="1"/>
      <c r="AK119" s="1"/>
      <c r="AL119" s="1"/>
      <c r="AM119" s="1"/>
      <c r="AN119" s="1"/>
    </row>
    <row r="120" spans="1:40" ht="15" customHeight="1" thickBot="1" x14ac:dyDescent="0.3">
      <c r="A120" s="103"/>
      <c r="B120" s="107"/>
      <c r="C120" s="108"/>
      <c r="D120" s="95" t="s">
        <v>5</v>
      </c>
      <c r="E120" s="96"/>
      <c r="F120" s="96"/>
      <c r="G120" s="96"/>
      <c r="H120" s="97"/>
      <c r="I120" s="3" t="s">
        <v>6</v>
      </c>
      <c r="J120" s="95" t="s">
        <v>7</v>
      </c>
      <c r="K120" s="96"/>
      <c r="L120" s="96"/>
      <c r="M120" s="96"/>
      <c r="N120" s="97"/>
      <c r="O120" s="4" t="s">
        <v>6</v>
      </c>
      <c r="P120" s="5" t="s">
        <v>8</v>
      </c>
      <c r="Q120" s="98" t="s">
        <v>5</v>
      </c>
      <c r="R120" s="99"/>
      <c r="S120" s="99"/>
      <c r="T120" s="99"/>
      <c r="U120" s="100"/>
      <c r="V120" s="3" t="s">
        <v>6</v>
      </c>
      <c r="W120" s="101" t="s">
        <v>7</v>
      </c>
      <c r="X120" s="99"/>
      <c r="Y120" s="99"/>
      <c r="Z120" s="99"/>
      <c r="AA120" s="100"/>
      <c r="AB120" s="4" t="s">
        <v>6</v>
      </c>
      <c r="AC120" s="6" t="s">
        <v>8</v>
      </c>
      <c r="AD120" s="113"/>
      <c r="AE120" s="94"/>
      <c r="AF120" s="46"/>
      <c r="AH120" s="1"/>
      <c r="AI120" s="1"/>
      <c r="AJ120" s="1"/>
      <c r="AK120" s="1"/>
      <c r="AL120" s="1"/>
      <c r="AM120" s="1"/>
      <c r="AN120" s="1"/>
    </row>
    <row r="121" spans="1:40" ht="15" customHeight="1" x14ac:dyDescent="0.25">
      <c r="A121" s="103"/>
      <c r="B121" s="41">
        <v>1</v>
      </c>
      <c r="C121" s="67" t="s">
        <v>98</v>
      </c>
      <c r="D121" s="13">
        <v>7</v>
      </c>
      <c r="E121" s="13">
        <v>4</v>
      </c>
      <c r="F121" s="13">
        <v>5</v>
      </c>
      <c r="G121" s="13">
        <v>5</v>
      </c>
      <c r="H121" s="13">
        <v>6</v>
      </c>
      <c r="I121" s="27">
        <f>SUM(D121:H121)</f>
        <v>27</v>
      </c>
      <c r="J121" s="13">
        <v>6</v>
      </c>
      <c r="K121" s="13">
        <v>1</v>
      </c>
      <c r="L121" s="13">
        <v>1</v>
      </c>
      <c r="M121" s="13">
        <v>1</v>
      </c>
      <c r="N121" s="13">
        <v>6</v>
      </c>
      <c r="O121" s="27">
        <f>SUM(J121:N121)</f>
        <v>15</v>
      </c>
      <c r="P121" s="43">
        <f t="shared" ref="P121:P125" si="80">SUM(I121,O121)</f>
        <v>42</v>
      </c>
      <c r="Q121" s="13">
        <v>5</v>
      </c>
      <c r="R121" s="13">
        <v>4</v>
      </c>
      <c r="S121" s="13">
        <v>7</v>
      </c>
      <c r="T121" s="13">
        <v>6</v>
      </c>
      <c r="U121" s="13">
        <v>6</v>
      </c>
      <c r="V121" s="27">
        <f>SUM(Q121:U121)</f>
        <v>28</v>
      </c>
      <c r="W121" s="13">
        <v>6</v>
      </c>
      <c r="X121" s="13">
        <v>2</v>
      </c>
      <c r="Y121" s="13">
        <v>1</v>
      </c>
      <c r="Z121" s="13">
        <v>5</v>
      </c>
      <c r="AA121" s="13">
        <v>3</v>
      </c>
      <c r="AB121" s="27">
        <f>SUM(W121:AA121)</f>
        <v>17</v>
      </c>
      <c r="AC121" s="45">
        <f t="shared" ref="AC121:AC125" si="81">SUM(V121,AB121)</f>
        <v>45</v>
      </c>
      <c r="AD121" s="89">
        <f>I121+O121+V121+AB121</f>
        <v>87</v>
      </c>
      <c r="AE121" s="18"/>
      <c r="AF121" s="41">
        <f>(W121=0)+(X121=0)+(Y121=0)+(Z121=0)+(AA121=0)+(J121=0)+(K121=0)+(L121=0)+(M121=0)+(N121=0)</f>
        <v>0</v>
      </c>
      <c r="AH121" s="1"/>
      <c r="AI121" s="1"/>
      <c r="AJ121" s="1"/>
      <c r="AK121" s="1"/>
      <c r="AL121" s="1"/>
      <c r="AM121" s="1"/>
      <c r="AN121" s="1"/>
    </row>
    <row r="122" spans="1:40" ht="15" customHeight="1" x14ac:dyDescent="0.25">
      <c r="A122" s="103"/>
      <c r="B122" s="44">
        <v>2</v>
      </c>
      <c r="C122" s="47" t="s">
        <v>99</v>
      </c>
      <c r="D122" s="24">
        <v>6</v>
      </c>
      <c r="E122" s="24">
        <v>4</v>
      </c>
      <c r="F122" s="24">
        <v>4</v>
      </c>
      <c r="G122" s="24">
        <v>6</v>
      </c>
      <c r="H122" s="24">
        <v>7</v>
      </c>
      <c r="I122" s="32">
        <f>SUM(D122:H122)</f>
        <v>27</v>
      </c>
      <c r="J122" s="24">
        <v>7</v>
      </c>
      <c r="K122" s="24">
        <v>2</v>
      </c>
      <c r="L122" s="24">
        <v>7</v>
      </c>
      <c r="M122" s="24">
        <v>1</v>
      </c>
      <c r="N122" s="24">
        <v>1</v>
      </c>
      <c r="O122" s="32">
        <f>SUM(J122:N122)</f>
        <v>18</v>
      </c>
      <c r="P122" s="45">
        <f t="shared" si="80"/>
        <v>45</v>
      </c>
      <c r="Q122" s="24">
        <v>5</v>
      </c>
      <c r="R122" s="24">
        <v>7</v>
      </c>
      <c r="S122" s="24">
        <v>8</v>
      </c>
      <c r="T122" s="24">
        <v>7</v>
      </c>
      <c r="U122" s="24">
        <v>7</v>
      </c>
      <c r="V122" s="32">
        <f>SUM(Q122:U122)</f>
        <v>34</v>
      </c>
      <c r="W122" s="24">
        <v>6</v>
      </c>
      <c r="X122" s="24">
        <v>2</v>
      </c>
      <c r="Y122" s="24">
        <v>0</v>
      </c>
      <c r="Z122" s="24">
        <v>1</v>
      </c>
      <c r="AA122" s="24">
        <v>8</v>
      </c>
      <c r="AB122" s="32">
        <f>SUM(W122:AA122)</f>
        <v>17</v>
      </c>
      <c r="AC122" s="45">
        <f t="shared" si="81"/>
        <v>51</v>
      </c>
      <c r="AD122" s="90">
        <f>I122+O122+V122+AB122</f>
        <v>96</v>
      </c>
      <c r="AE122" s="26">
        <v>1</v>
      </c>
      <c r="AF122" s="41">
        <f t="shared" ref="AF122:AF125" si="82">(W122=0)+(X122=0)+(Y122=0)+(Z122=0)+(AA122=0)+(J122=0)+(K122=0)+(L122=0)+(M122=0)+(N122=0)</f>
        <v>1</v>
      </c>
      <c r="AH122" s="1"/>
      <c r="AI122" s="1"/>
      <c r="AJ122" s="1"/>
      <c r="AK122" s="1"/>
      <c r="AL122" s="1"/>
      <c r="AM122" s="1"/>
      <c r="AN122" s="1"/>
    </row>
    <row r="123" spans="1:40" ht="15" customHeight="1" x14ac:dyDescent="0.25">
      <c r="A123" s="103"/>
      <c r="B123" s="44">
        <v>3</v>
      </c>
      <c r="C123" s="47" t="s">
        <v>100</v>
      </c>
      <c r="D123" s="24">
        <v>4</v>
      </c>
      <c r="E123" s="24">
        <v>7</v>
      </c>
      <c r="F123" s="24">
        <v>7</v>
      </c>
      <c r="G123" s="24">
        <v>7</v>
      </c>
      <c r="H123" s="24">
        <v>3</v>
      </c>
      <c r="I123" s="32">
        <f>SUM(D123:H123)</f>
        <v>28</v>
      </c>
      <c r="J123" s="24">
        <v>4</v>
      </c>
      <c r="K123" s="24">
        <v>2</v>
      </c>
      <c r="L123" s="24">
        <v>1</v>
      </c>
      <c r="M123" s="24">
        <v>1</v>
      </c>
      <c r="N123" s="24">
        <v>1</v>
      </c>
      <c r="O123" s="32">
        <f>SUM(J123:N123)</f>
        <v>9</v>
      </c>
      <c r="P123" s="45">
        <f t="shared" si="80"/>
        <v>37</v>
      </c>
      <c r="Q123" s="24">
        <v>7</v>
      </c>
      <c r="R123" s="24">
        <v>5</v>
      </c>
      <c r="S123" s="24">
        <v>6</v>
      </c>
      <c r="T123" s="24">
        <v>5</v>
      </c>
      <c r="U123" s="24">
        <v>7</v>
      </c>
      <c r="V123" s="32">
        <f>SUM(Q123:U123)</f>
        <v>30</v>
      </c>
      <c r="W123" s="24">
        <v>7</v>
      </c>
      <c r="X123" s="24">
        <v>1</v>
      </c>
      <c r="Y123" s="24">
        <v>1</v>
      </c>
      <c r="Z123" s="24">
        <v>8</v>
      </c>
      <c r="AA123" s="24">
        <v>1</v>
      </c>
      <c r="AB123" s="32">
        <f>SUM(W123:AA123)</f>
        <v>18</v>
      </c>
      <c r="AC123" s="45">
        <f t="shared" si="81"/>
        <v>48</v>
      </c>
      <c r="AD123" s="90"/>
      <c r="AE123" s="26"/>
      <c r="AF123" s="41">
        <f t="shared" si="82"/>
        <v>0</v>
      </c>
      <c r="AH123" s="1"/>
      <c r="AI123" s="1"/>
      <c r="AJ123" s="1"/>
      <c r="AK123" s="1"/>
      <c r="AL123" s="1"/>
      <c r="AM123" s="1"/>
      <c r="AN123" s="1"/>
    </row>
    <row r="124" spans="1:40" ht="15" customHeight="1" x14ac:dyDescent="0.25">
      <c r="A124" s="103"/>
      <c r="B124" s="44">
        <v>4</v>
      </c>
      <c r="C124" s="47" t="s">
        <v>101</v>
      </c>
      <c r="D124" s="24">
        <v>6</v>
      </c>
      <c r="E124" s="24">
        <v>7</v>
      </c>
      <c r="F124" s="24">
        <v>8</v>
      </c>
      <c r="G124" s="24">
        <v>6</v>
      </c>
      <c r="H124" s="24">
        <v>8</v>
      </c>
      <c r="I124" s="32">
        <f>SUM(D124:H124)</f>
        <v>35</v>
      </c>
      <c r="J124" s="24">
        <v>6</v>
      </c>
      <c r="K124" s="24">
        <v>3</v>
      </c>
      <c r="L124" s="24">
        <v>4</v>
      </c>
      <c r="M124" s="24">
        <v>3</v>
      </c>
      <c r="N124" s="24">
        <v>0</v>
      </c>
      <c r="O124" s="32">
        <f>SUM(J124:N124)</f>
        <v>16</v>
      </c>
      <c r="P124" s="45">
        <f t="shared" si="80"/>
        <v>51</v>
      </c>
      <c r="Q124" s="24">
        <v>8</v>
      </c>
      <c r="R124" s="24">
        <v>6</v>
      </c>
      <c r="S124" s="24">
        <v>5</v>
      </c>
      <c r="T124" s="24">
        <v>6</v>
      </c>
      <c r="U124" s="24">
        <v>7</v>
      </c>
      <c r="V124" s="32">
        <f>SUM(Q124:U124)</f>
        <v>32</v>
      </c>
      <c r="W124" s="24">
        <v>5</v>
      </c>
      <c r="X124" s="24">
        <v>3</v>
      </c>
      <c r="Y124" s="24">
        <v>1</v>
      </c>
      <c r="Z124" s="24">
        <v>4</v>
      </c>
      <c r="AA124" s="24">
        <v>3</v>
      </c>
      <c r="AB124" s="32">
        <f>SUM(W124:AA124)</f>
        <v>16</v>
      </c>
      <c r="AC124" s="45">
        <f t="shared" si="81"/>
        <v>48</v>
      </c>
      <c r="AD124" s="90">
        <f>I124+O124+V124+AB124</f>
        <v>99</v>
      </c>
      <c r="AE124" s="26">
        <v>1</v>
      </c>
      <c r="AF124" s="41">
        <f>(W124=0)+(X124=0)+(Y124=0)+(Z124=0)+(AA124=0)+(J124=0)+(K124=0)+(L124=0)+(M124=0)+(N124=0)</f>
        <v>1</v>
      </c>
      <c r="AH124" s="1"/>
      <c r="AI124" s="1"/>
      <c r="AJ124" s="1"/>
      <c r="AK124" s="1"/>
      <c r="AL124" s="1"/>
      <c r="AM124" s="1"/>
      <c r="AN124" s="1"/>
    </row>
    <row r="125" spans="1:40" ht="15" customHeight="1" x14ac:dyDescent="0.25">
      <c r="A125" s="104"/>
      <c r="B125" s="44">
        <v>5</v>
      </c>
      <c r="C125" s="47" t="s">
        <v>102</v>
      </c>
      <c r="D125" s="24">
        <v>4</v>
      </c>
      <c r="E125" s="24">
        <v>6</v>
      </c>
      <c r="F125" s="24">
        <v>7</v>
      </c>
      <c r="G125" s="24">
        <v>6</v>
      </c>
      <c r="H125" s="24">
        <v>7</v>
      </c>
      <c r="I125" s="32">
        <f>SUM(D125:H125)</f>
        <v>30</v>
      </c>
      <c r="J125" s="24">
        <v>4</v>
      </c>
      <c r="K125" s="24">
        <v>3</v>
      </c>
      <c r="L125" s="24">
        <v>1</v>
      </c>
      <c r="M125" s="24">
        <v>1</v>
      </c>
      <c r="N125" s="24">
        <v>7</v>
      </c>
      <c r="O125" s="32">
        <f>SUM(J125:N125)</f>
        <v>16</v>
      </c>
      <c r="P125" s="64">
        <f t="shared" si="80"/>
        <v>46</v>
      </c>
      <c r="Q125" s="24">
        <v>6</v>
      </c>
      <c r="R125" s="24">
        <v>6</v>
      </c>
      <c r="S125" s="24">
        <v>6</v>
      </c>
      <c r="T125" s="24">
        <v>3</v>
      </c>
      <c r="U125" s="24">
        <v>6</v>
      </c>
      <c r="V125" s="32">
        <f>SUM(Q125:U125)</f>
        <v>27</v>
      </c>
      <c r="W125" s="24">
        <v>7</v>
      </c>
      <c r="X125" s="24">
        <v>1</v>
      </c>
      <c r="Y125" s="24">
        <v>1</v>
      </c>
      <c r="Z125" s="24">
        <v>7</v>
      </c>
      <c r="AA125" s="24">
        <v>1</v>
      </c>
      <c r="AB125" s="32">
        <f>SUM(W125:AA125)</f>
        <v>17</v>
      </c>
      <c r="AC125" s="64">
        <f t="shared" si="81"/>
        <v>44</v>
      </c>
      <c r="AD125" s="91">
        <f>I125+O125+V125+AB125</f>
        <v>90</v>
      </c>
      <c r="AE125" s="34"/>
      <c r="AF125" s="41">
        <f t="shared" si="82"/>
        <v>0</v>
      </c>
      <c r="AH125" s="1"/>
      <c r="AI125" s="1"/>
      <c r="AJ125" s="1"/>
      <c r="AK125" s="1"/>
      <c r="AL125" s="1"/>
      <c r="AM125" s="1"/>
      <c r="AN125" s="1"/>
    </row>
    <row r="126" spans="1:40" ht="15" customHeight="1" x14ac:dyDescent="0.25">
      <c r="B126" s="35"/>
      <c r="C126" s="46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8">
        <f>SUM(P121:P125)</f>
        <v>221</v>
      </c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8">
        <f>SUM(AC121:AC125)</f>
        <v>236</v>
      </c>
      <c r="AD126" s="92">
        <f>SUM(AD121:AD125)</f>
        <v>372</v>
      </c>
      <c r="AE126" s="39">
        <f>SUM(AE121:AE125)</f>
        <v>2</v>
      </c>
      <c r="AF126" s="41"/>
      <c r="AH126" s="1"/>
      <c r="AI126" s="1"/>
      <c r="AJ126" s="1"/>
      <c r="AK126" s="1"/>
      <c r="AL126" s="1"/>
      <c r="AM126" s="1"/>
      <c r="AN126" s="1"/>
    </row>
    <row r="127" spans="1:40" ht="15" customHeight="1" x14ac:dyDescent="0.25">
      <c r="C127" s="36"/>
      <c r="AH127" s="1"/>
      <c r="AI127" s="1"/>
      <c r="AJ127" s="1"/>
      <c r="AK127" s="1"/>
      <c r="AL127" s="1"/>
      <c r="AM127" s="1"/>
      <c r="AN127" s="1"/>
    </row>
    <row r="128" spans="1:40" ht="15" customHeight="1" x14ac:dyDescent="0.25">
      <c r="A128" s="102">
        <v>15</v>
      </c>
      <c r="B128" s="105" t="s">
        <v>33</v>
      </c>
      <c r="C128" s="106"/>
      <c r="D128" s="109" t="s">
        <v>2</v>
      </c>
      <c r="E128" s="110"/>
      <c r="F128" s="110"/>
      <c r="G128" s="110"/>
      <c r="H128" s="110"/>
      <c r="I128" s="110"/>
      <c r="J128" s="110"/>
      <c r="K128" s="110"/>
      <c r="L128" s="110"/>
      <c r="M128" s="110"/>
      <c r="N128" s="110"/>
      <c r="O128" s="110"/>
      <c r="P128" s="111"/>
      <c r="Q128" s="109" t="s">
        <v>3</v>
      </c>
      <c r="R128" s="110"/>
      <c r="S128" s="110"/>
      <c r="T128" s="110"/>
      <c r="U128" s="110"/>
      <c r="V128" s="110"/>
      <c r="W128" s="110"/>
      <c r="X128" s="110"/>
      <c r="Y128" s="110"/>
      <c r="Z128" s="110"/>
      <c r="AA128" s="110"/>
      <c r="AB128" s="110"/>
      <c r="AC128" s="111"/>
      <c r="AD128" s="112" t="s">
        <v>13</v>
      </c>
      <c r="AE128" s="93" t="s">
        <v>18</v>
      </c>
      <c r="AF128" s="46"/>
      <c r="AH128" s="1"/>
      <c r="AI128" s="1"/>
      <c r="AJ128" s="1"/>
      <c r="AK128" s="1"/>
      <c r="AL128" s="1"/>
      <c r="AM128" s="1"/>
      <c r="AN128" s="1"/>
    </row>
    <row r="129" spans="1:40" ht="15" customHeight="1" thickBot="1" x14ac:dyDescent="0.3">
      <c r="A129" s="103"/>
      <c r="B129" s="107"/>
      <c r="C129" s="108"/>
      <c r="D129" s="95" t="s">
        <v>5</v>
      </c>
      <c r="E129" s="96"/>
      <c r="F129" s="96"/>
      <c r="G129" s="96"/>
      <c r="H129" s="97"/>
      <c r="I129" s="3" t="s">
        <v>6</v>
      </c>
      <c r="J129" s="95" t="s">
        <v>7</v>
      </c>
      <c r="K129" s="96"/>
      <c r="L129" s="96"/>
      <c r="M129" s="96"/>
      <c r="N129" s="97"/>
      <c r="O129" s="4" t="s">
        <v>6</v>
      </c>
      <c r="P129" s="5" t="s">
        <v>8</v>
      </c>
      <c r="Q129" s="98" t="s">
        <v>5</v>
      </c>
      <c r="R129" s="99"/>
      <c r="S129" s="99"/>
      <c r="T129" s="99"/>
      <c r="U129" s="100"/>
      <c r="V129" s="3" t="s">
        <v>6</v>
      </c>
      <c r="W129" s="101" t="s">
        <v>7</v>
      </c>
      <c r="X129" s="99"/>
      <c r="Y129" s="99"/>
      <c r="Z129" s="99"/>
      <c r="AA129" s="100"/>
      <c r="AB129" s="4" t="s">
        <v>6</v>
      </c>
      <c r="AC129" s="6" t="s">
        <v>8</v>
      </c>
      <c r="AD129" s="113"/>
      <c r="AE129" s="94"/>
      <c r="AF129" s="46"/>
      <c r="AH129" s="1"/>
      <c r="AI129" s="1"/>
      <c r="AJ129" s="1"/>
      <c r="AK129" s="1"/>
      <c r="AL129" s="1"/>
      <c r="AM129" s="1"/>
      <c r="AN129" s="1"/>
    </row>
    <row r="130" spans="1:40" ht="15" customHeight="1" x14ac:dyDescent="0.25">
      <c r="A130" s="103"/>
      <c r="B130" s="41">
        <v>1</v>
      </c>
      <c r="C130" s="67" t="s">
        <v>103</v>
      </c>
      <c r="D130" s="13">
        <v>6</v>
      </c>
      <c r="E130" s="13">
        <v>7</v>
      </c>
      <c r="F130" s="13">
        <v>5</v>
      </c>
      <c r="G130" s="13">
        <v>7</v>
      </c>
      <c r="H130" s="13">
        <v>6</v>
      </c>
      <c r="I130" s="27">
        <f>SUM(D130:H130)</f>
        <v>31</v>
      </c>
      <c r="J130" s="13">
        <v>6</v>
      </c>
      <c r="K130" s="13">
        <v>2</v>
      </c>
      <c r="L130" s="13">
        <v>1</v>
      </c>
      <c r="M130" s="13">
        <v>7</v>
      </c>
      <c r="N130" s="13">
        <v>2</v>
      </c>
      <c r="O130" s="27">
        <f>SUM(J130:N130)</f>
        <v>18</v>
      </c>
      <c r="P130" s="45">
        <f t="shared" ref="P130:P134" si="83">SUM(I130,O130)</f>
        <v>49</v>
      </c>
      <c r="Q130" s="13">
        <v>6</v>
      </c>
      <c r="R130" s="13">
        <v>7</v>
      </c>
      <c r="S130" s="13">
        <v>7</v>
      </c>
      <c r="T130" s="13">
        <v>6</v>
      </c>
      <c r="U130" s="13">
        <v>7</v>
      </c>
      <c r="V130" s="27">
        <f>SUM(Q130:U130)</f>
        <v>33</v>
      </c>
      <c r="W130" s="13">
        <v>6</v>
      </c>
      <c r="X130" s="13">
        <v>2</v>
      </c>
      <c r="Y130" s="13">
        <v>1</v>
      </c>
      <c r="Z130" s="13">
        <v>7</v>
      </c>
      <c r="AA130" s="13">
        <v>2</v>
      </c>
      <c r="AB130" s="27">
        <f>SUM(W130:AA130)</f>
        <v>18</v>
      </c>
      <c r="AC130" s="45">
        <f t="shared" ref="AC130:AC134" si="84">SUM(V130,AB130)</f>
        <v>51</v>
      </c>
      <c r="AD130" s="89">
        <f>I130+O130+V130+AB130</f>
        <v>100</v>
      </c>
      <c r="AE130" s="18"/>
      <c r="AF130" s="41">
        <f>(W130=0)+(X130=0)+(Y130=0)+(Z130=0)+(AA130=0)+(J130=0)+(K130=0)+(L130=0)+(M130=0)+(N130=0)</f>
        <v>0</v>
      </c>
      <c r="AH130" s="1"/>
      <c r="AI130" s="1"/>
      <c r="AJ130" s="1"/>
      <c r="AK130" s="1"/>
      <c r="AL130" s="1"/>
      <c r="AM130" s="1"/>
      <c r="AN130" s="1"/>
    </row>
    <row r="131" spans="1:40" ht="15" customHeight="1" x14ac:dyDescent="0.25">
      <c r="A131" s="103"/>
      <c r="B131" s="44">
        <v>2</v>
      </c>
      <c r="C131" s="47" t="s">
        <v>104</v>
      </c>
      <c r="D131" s="24">
        <v>7</v>
      </c>
      <c r="E131" s="24">
        <v>6</v>
      </c>
      <c r="F131" s="24">
        <v>4</v>
      </c>
      <c r="G131" s="24">
        <v>7</v>
      </c>
      <c r="H131" s="24">
        <v>7</v>
      </c>
      <c r="I131" s="32">
        <f>SUM(D131:H131)</f>
        <v>31</v>
      </c>
      <c r="J131" s="24">
        <v>6</v>
      </c>
      <c r="K131" s="24">
        <v>2</v>
      </c>
      <c r="L131" s="24">
        <v>1</v>
      </c>
      <c r="M131" s="24">
        <v>4</v>
      </c>
      <c r="N131" s="24">
        <v>2</v>
      </c>
      <c r="O131" s="32">
        <f>SUM(J131:N131)</f>
        <v>15</v>
      </c>
      <c r="P131" s="45">
        <f t="shared" si="83"/>
        <v>46</v>
      </c>
      <c r="Q131" s="24">
        <v>4</v>
      </c>
      <c r="R131" s="24">
        <v>5</v>
      </c>
      <c r="S131" s="24">
        <v>8</v>
      </c>
      <c r="T131" s="24">
        <v>8</v>
      </c>
      <c r="U131" s="24">
        <v>8</v>
      </c>
      <c r="V131" s="32">
        <f>SUM(Q131:U131)</f>
        <v>33</v>
      </c>
      <c r="W131" s="24">
        <v>7</v>
      </c>
      <c r="X131" s="24">
        <v>0</v>
      </c>
      <c r="Y131" s="24">
        <v>2</v>
      </c>
      <c r="Z131" s="24">
        <v>7</v>
      </c>
      <c r="AA131" s="24">
        <v>1</v>
      </c>
      <c r="AB131" s="32">
        <f>SUM(W131:AA131)</f>
        <v>17</v>
      </c>
      <c r="AC131" s="45">
        <f t="shared" si="84"/>
        <v>50</v>
      </c>
      <c r="AD131" s="90">
        <f>I131+O131+V131+AB131</f>
        <v>96</v>
      </c>
      <c r="AE131" s="26">
        <v>1</v>
      </c>
      <c r="AF131" s="41">
        <f t="shared" ref="AF131:AF134" si="85">(W131=0)+(X131=0)+(Y131=0)+(Z131=0)+(AA131=0)+(J131=0)+(K131=0)+(L131=0)+(M131=0)+(N131=0)</f>
        <v>1</v>
      </c>
      <c r="AH131" s="1"/>
      <c r="AI131" s="1"/>
      <c r="AJ131" s="1"/>
      <c r="AK131" s="1"/>
      <c r="AL131" s="1"/>
      <c r="AM131" s="1"/>
      <c r="AN131" s="1"/>
    </row>
    <row r="132" spans="1:40" ht="15" customHeight="1" x14ac:dyDescent="0.25">
      <c r="A132" s="103"/>
      <c r="B132" s="44">
        <v>3</v>
      </c>
      <c r="C132" s="47" t="s">
        <v>105</v>
      </c>
      <c r="D132" s="24">
        <v>5</v>
      </c>
      <c r="E132" s="24">
        <v>4</v>
      </c>
      <c r="F132" s="24">
        <v>8</v>
      </c>
      <c r="G132" s="24">
        <v>7</v>
      </c>
      <c r="H132" s="24">
        <v>7</v>
      </c>
      <c r="I132" s="32">
        <f>SUM(D132:H132)</f>
        <v>31</v>
      </c>
      <c r="J132" s="24">
        <v>5</v>
      </c>
      <c r="K132" s="24">
        <v>0</v>
      </c>
      <c r="L132" s="24">
        <v>1</v>
      </c>
      <c r="M132" s="24">
        <v>1</v>
      </c>
      <c r="N132" s="24">
        <v>2</v>
      </c>
      <c r="O132" s="32">
        <f>SUM(J132:N132)</f>
        <v>9</v>
      </c>
      <c r="P132" s="45">
        <f t="shared" si="83"/>
        <v>40</v>
      </c>
      <c r="Q132" s="24">
        <v>4</v>
      </c>
      <c r="R132" s="24">
        <v>6</v>
      </c>
      <c r="S132" s="24">
        <v>5</v>
      </c>
      <c r="T132" s="24">
        <v>6</v>
      </c>
      <c r="U132" s="24">
        <v>6</v>
      </c>
      <c r="V132" s="32">
        <f>SUM(Q132:U132)</f>
        <v>27</v>
      </c>
      <c r="W132" s="24">
        <v>5</v>
      </c>
      <c r="X132" s="24">
        <v>0</v>
      </c>
      <c r="Y132" s="24">
        <v>2</v>
      </c>
      <c r="Z132" s="24">
        <v>1</v>
      </c>
      <c r="AA132" s="24">
        <v>1</v>
      </c>
      <c r="AB132" s="32">
        <f>SUM(W132:AA132)</f>
        <v>9</v>
      </c>
      <c r="AC132" s="45">
        <f t="shared" si="84"/>
        <v>36</v>
      </c>
      <c r="AD132" s="90"/>
      <c r="AE132" s="26">
        <v>2</v>
      </c>
      <c r="AF132" s="41">
        <f t="shared" si="85"/>
        <v>2</v>
      </c>
      <c r="AH132" s="1"/>
      <c r="AI132" s="1"/>
      <c r="AJ132" s="1"/>
      <c r="AK132" s="1"/>
      <c r="AL132" s="1"/>
      <c r="AM132" s="1"/>
      <c r="AN132" s="1"/>
    </row>
    <row r="133" spans="1:40" ht="15" customHeight="1" x14ac:dyDescent="0.25">
      <c r="A133" s="103"/>
      <c r="B133" s="44">
        <v>4</v>
      </c>
      <c r="C133" s="47" t="s">
        <v>106</v>
      </c>
      <c r="D133" s="24">
        <v>6</v>
      </c>
      <c r="E133" s="24">
        <v>9</v>
      </c>
      <c r="F133" s="24">
        <v>6</v>
      </c>
      <c r="G133" s="24">
        <v>8</v>
      </c>
      <c r="H133" s="24">
        <v>6</v>
      </c>
      <c r="I133" s="32">
        <f>SUM(D133:H133)</f>
        <v>35</v>
      </c>
      <c r="J133" s="24">
        <v>6</v>
      </c>
      <c r="K133" s="24">
        <v>1</v>
      </c>
      <c r="L133" s="24">
        <v>1</v>
      </c>
      <c r="M133" s="24">
        <v>0</v>
      </c>
      <c r="N133" s="24">
        <v>1</v>
      </c>
      <c r="O133" s="32">
        <f>SUM(J133:N133)</f>
        <v>9</v>
      </c>
      <c r="P133" s="45">
        <f t="shared" si="83"/>
        <v>44</v>
      </c>
      <c r="Q133" s="24">
        <v>5</v>
      </c>
      <c r="R133" s="24">
        <v>5</v>
      </c>
      <c r="S133" s="24">
        <v>7</v>
      </c>
      <c r="T133" s="24">
        <v>8</v>
      </c>
      <c r="U133" s="24">
        <v>5</v>
      </c>
      <c r="V133" s="32">
        <f>SUM(Q133:U133)</f>
        <v>30</v>
      </c>
      <c r="W133" s="24">
        <v>6</v>
      </c>
      <c r="X133" s="24">
        <v>1</v>
      </c>
      <c r="Y133" s="24">
        <v>2</v>
      </c>
      <c r="Z133" s="24">
        <v>6</v>
      </c>
      <c r="AA133" s="24">
        <v>2</v>
      </c>
      <c r="AB133" s="32">
        <f>SUM(W133:AA133)</f>
        <v>17</v>
      </c>
      <c r="AC133" s="45">
        <f t="shared" si="84"/>
        <v>47</v>
      </c>
      <c r="AD133" s="90">
        <f>I133+O133+V133+AB133</f>
        <v>91</v>
      </c>
      <c r="AE133" s="26">
        <v>1</v>
      </c>
      <c r="AF133" s="41">
        <f>(W133=0)+(X133=0)+(Y133=0)+(Z133=0)+(AA133=0)+(J133=0)+(K133=0)+(L133=0)+(M133=0)+(N133=0)</f>
        <v>1</v>
      </c>
      <c r="AH133" s="1"/>
      <c r="AI133" s="1"/>
      <c r="AJ133" s="1"/>
      <c r="AK133" s="1"/>
      <c r="AL133" s="1"/>
      <c r="AM133" s="1"/>
      <c r="AN133" s="1"/>
    </row>
    <row r="134" spans="1:40" ht="15" customHeight="1" x14ac:dyDescent="0.25">
      <c r="A134" s="104"/>
      <c r="B134" s="44">
        <v>5</v>
      </c>
      <c r="C134" s="47" t="s">
        <v>107</v>
      </c>
      <c r="D134" s="24">
        <v>4</v>
      </c>
      <c r="E134" s="24">
        <v>6</v>
      </c>
      <c r="F134" s="24">
        <v>3</v>
      </c>
      <c r="G134" s="24">
        <v>8</v>
      </c>
      <c r="H134" s="24">
        <v>4</v>
      </c>
      <c r="I134" s="32">
        <f>SUM(D134:H134)</f>
        <v>25</v>
      </c>
      <c r="J134" s="24">
        <v>9</v>
      </c>
      <c r="K134" s="24">
        <v>8</v>
      </c>
      <c r="L134" s="24">
        <v>1</v>
      </c>
      <c r="M134" s="24">
        <v>7</v>
      </c>
      <c r="N134" s="24">
        <v>1</v>
      </c>
      <c r="O134" s="32">
        <f>SUM(J134:N134)</f>
        <v>26</v>
      </c>
      <c r="P134" s="64">
        <f t="shared" si="83"/>
        <v>51</v>
      </c>
      <c r="Q134" s="24">
        <v>3</v>
      </c>
      <c r="R134" s="24">
        <v>7</v>
      </c>
      <c r="S134" s="24">
        <v>6</v>
      </c>
      <c r="T134" s="24">
        <v>7</v>
      </c>
      <c r="U134" s="24">
        <v>3</v>
      </c>
      <c r="V134" s="32">
        <f>SUM(Q134:U134)</f>
        <v>26</v>
      </c>
      <c r="W134" s="24">
        <v>8</v>
      </c>
      <c r="X134" s="24">
        <v>1</v>
      </c>
      <c r="Y134" s="24">
        <v>4</v>
      </c>
      <c r="Z134" s="24">
        <v>2</v>
      </c>
      <c r="AA134" s="24">
        <v>2</v>
      </c>
      <c r="AB134" s="32">
        <f>SUM(W134:AA134)</f>
        <v>17</v>
      </c>
      <c r="AC134" s="64">
        <f t="shared" si="84"/>
        <v>43</v>
      </c>
      <c r="AD134" s="91">
        <f>I134+O134+V134+AB134</f>
        <v>94</v>
      </c>
      <c r="AE134" s="34"/>
      <c r="AF134" s="41">
        <f t="shared" si="85"/>
        <v>0</v>
      </c>
      <c r="AH134" s="1"/>
      <c r="AI134" s="1"/>
      <c r="AJ134" s="1"/>
      <c r="AK134" s="1"/>
      <c r="AL134" s="1"/>
      <c r="AM134" s="1"/>
      <c r="AN134" s="1"/>
    </row>
    <row r="135" spans="1:40" ht="15" customHeight="1" x14ac:dyDescent="0.25">
      <c r="B135" s="35"/>
      <c r="C135" s="46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8">
        <f>SUM(P130:P134)</f>
        <v>230</v>
      </c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8">
        <f>SUM(AC130:AC134)</f>
        <v>227</v>
      </c>
      <c r="AD135" s="92">
        <f>SUM(AD130:AD134)</f>
        <v>381</v>
      </c>
      <c r="AE135" s="39">
        <f>SUM(AE130:AE134)</f>
        <v>4</v>
      </c>
      <c r="AF135" s="41"/>
      <c r="AH135" s="1"/>
      <c r="AI135" s="1"/>
      <c r="AJ135" s="1"/>
      <c r="AK135" s="1"/>
      <c r="AL135" s="1"/>
      <c r="AM135" s="1"/>
      <c r="AN135" s="1"/>
    </row>
    <row r="136" spans="1:40" ht="15" customHeight="1" x14ac:dyDescent="0.25">
      <c r="C136" s="36"/>
      <c r="AH136" s="1"/>
      <c r="AI136" s="1"/>
      <c r="AJ136" s="1"/>
      <c r="AK136" s="1"/>
      <c r="AL136" s="1"/>
      <c r="AM136" s="1"/>
      <c r="AN136" s="1"/>
    </row>
    <row r="137" spans="1:40" ht="15" customHeight="1" x14ac:dyDescent="0.25">
      <c r="A137" s="102">
        <v>16</v>
      </c>
      <c r="B137" s="105" t="s">
        <v>34</v>
      </c>
      <c r="C137" s="106"/>
      <c r="D137" s="109" t="s">
        <v>2</v>
      </c>
      <c r="E137" s="110"/>
      <c r="F137" s="110"/>
      <c r="G137" s="110"/>
      <c r="H137" s="110"/>
      <c r="I137" s="110"/>
      <c r="J137" s="110"/>
      <c r="K137" s="110"/>
      <c r="L137" s="110"/>
      <c r="M137" s="110"/>
      <c r="N137" s="110"/>
      <c r="O137" s="110"/>
      <c r="P137" s="111"/>
      <c r="Q137" s="109" t="s">
        <v>3</v>
      </c>
      <c r="R137" s="110"/>
      <c r="S137" s="110"/>
      <c r="T137" s="110"/>
      <c r="U137" s="110"/>
      <c r="V137" s="110"/>
      <c r="W137" s="110"/>
      <c r="X137" s="110"/>
      <c r="Y137" s="110"/>
      <c r="Z137" s="110"/>
      <c r="AA137" s="110"/>
      <c r="AB137" s="110"/>
      <c r="AC137" s="111"/>
      <c r="AD137" s="112" t="s">
        <v>13</v>
      </c>
      <c r="AE137" s="93" t="s">
        <v>18</v>
      </c>
      <c r="AF137" s="46"/>
      <c r="AH137" s="1"/>
      <c r="AI137" s="1"/>
      <c r="AJ137" s="1"/>
      <c r="AK137" s="1"/>
      <c r="AL137" s="1"/>
      <c r="AM137" s="1"/>
      <c r="AN137" s="1"/>
    </row>
    <row r="138" spans="1:40" ht="15" customHeight="1" thickBot="1" x14ac:dyDescent="0.3">
      <c r="A138" s="103"/>
      <c r="B138" s="107"/>
      <c r="C138" s="108"/>
      <c r="D138" s="95" t="s">
        <v>5</v>
      </c>
      <c r="E138" s="96"/>
      <c r="F138" s="96"/>
      <c r="G138" s="96"/>
      <c r="H138" s="97"/>
      <c r="I138" s="3" t="s">
        <v>6</v>
      </c>
      <c r="J138" s="95" t="s">
        <v>7</v>
      </c>
      <c r="K138" s="96"/>
      <c r="L138" s="96"/>
      <c r="M138" s="96"/>
      <c r="N138" s="97"/>
      <c r="O138" s="4" t="s">
        <v>6</v>
      </c>
      <c r="P138" s="5" t="s">
        <v>8</v>
      </c>
      <c r="Q138" s="98" t="s">
        <v>5</v>
      </c>
      <c r="R138" s="99"/>
      <c r="S138" s="99"/>
      <c r="T138" s="99"/>
      <c r="U138" s="100"/>
      <c r="V138" s="3" t="s">
        <v>6</v>
      </c>
      <c r="W138" s="101" t="s">
        <v>7</v>
      </c>
      <c r="X138" s="99"/>
      <c r="Y138" s="99"/>
      <c r="Z138" s="99"/>
      <c r="AA138" s="100"/>
      <c r="AB138" s="4" t="s">
        <v>6</v>
      </c>
      <c r="AC138" s="6" t="s">
        <v>8</v>
      </c>
      <c r="AD138" s="113"/>
      <c r="AE138" s="94"/>
      <c r="AF138" s="46"/>
      <c r="AH138" s="1"/>
      <c r="AI138" s="1"/>
      <c r="AJ138" s="1"/>
      <c r="AK138" s="1"/>
      <c r="AL138" s="1"/>
      <c r="AM138" s="1"/>
      <c r="AN138" s="1"/>
    </row>
    <row r="139" spans="1:40" ht="15" customHeight="1" x14ac:dyDescent="0.25">
      <c r="A139" s="103"/>
      <c r="B139" s="41">
        <v>1</v>
      </c>
      <c r="C139" s="47" t="s">
        <v>108</v>
      </c>
      <c r="D139" s="13">
        <v>7</v>
      </c>
      <c r="E139" s="13">
        <v>5</v>
      </c>
      <c r="F139" s="13">
        <v>7</v>
      </c>
      <c r="G139" s="13">
        <v>6</v>
      </c>
      <c r="H139" s="13">
        <v>7</v>
      </c>
      <c r="I139" s="14">
        <f t="shared" ref="I139:I140" si="86">SUM(D139:H139)</f>
        <v>32</v>
      </c>
      <c r="J139" s="13">
        <v>7</v>
      </c>
      <c r="K139" s="13">
        <v>1</v>
      </c>
      <c r="L139" s="13">
        <v>1</v>
      </c>
      <c r="M139" s="13">
        <v>7</v>
      </c>
      <c r="N139" s="13">
        <v>1</v>
      </c>
      <c r="O139" s="27">
        <f>SUM(J139:N139)</f>
        <v>17</v>
      </c>
      <c r="P139" s="43">
        <f t="shared" ref="P139:P143" si="87">SUM(I139,O139)</f>
        <v>49</v>
      </c>
      <c r="Q139" s="12">
        <v>3</v>
      </c>
      <c r="R139" s="13">
        <v>7</v>
      </c>
      <c r="S139" s="13">
        <v>7</v>
      </c>
      <c r="T139" s="13">
        <v>8</v>
      </c>
      <c r="U139" s="13">
        <v>7</v>
      </c>
      <c r="V139" s="16">
        <f>SUM(Q139:U139)</f>
        <v>32</v>
      </c>
      <c r="W139" s="12">
        <v>7</v>
      </c>
      <c r="X139" s="13">
        <v>0</v>
      </c>
      <c r="Y139" s="13">
        <v>1</v>
      </c>
      <c r="Z139" s="13">
        <v>1</v>
      </c>
      <c r="AA139" s="13">
        <v>7</v>
      </c>
      <c r="AB139" s="14">
        <f>SUM(W139:AA139)</f>
        <v>16</v>
      </c>
      <c r="AC139" s="17">
        <f t="shared" ref="AC139:AC143" si="88">SUM(V139,AB139)</f>
        <v>48</v>
      </c>
      <c r="AD139" s="89">
        <f>I139+O139+V139+AB139</f>
        <v>97</v>
      </c>
      <c r="AE139" s="18">
        <v>1</v>
      </c>
      <c r="AF139" s="41">
        <f>(W139=0)+(X139=0)+(Y139=0)+(Z139=0)+(AA139=0)+(J139=0)+(K139=0)+(L139=0)+(M139=0)+(N139=0)</f>
        <v>1</v>
      </c>
      <c r="AH139" s="1"/>
      <c r="AI139" s="1"/>
      <c r="AJ139" s="1"/>
      <c r="AK139" s="1"/>
      <c r="AL139" s="1"/>
      <c r="AM139" s="1"/>
      <c r="AN139" s="1"/>
    </row>
    <row r="140" spans="1:40" ht="15" customHeight="1" x14ac:dyDescent="0.25">
      <c r="A140" s="103"/>
      <c r="B140" s="44">
        <v>2</v>
      </c>
      <c r="C140" s="47" t="s">
        <v>109</v>
      </c>
      <c r="D140" s="24">
        <v>6</v>
      </c>
      <c r="E140" s="24">
        <v>7</v>
      </c>
      <c r="F140" s="24">
        <v>7</v>
      </c>
      <c r="G140" s="24">
        <v>7</v>
      </c>
      <c r="H140" s="24">
        <v>8</v>
      </c>
      <c r="I140" s="14">
        <f t="shared" si="86"/>
        <v>35</v>
      </c>
      <c r="J140" s="24">
        <v>7</v>
      </c>
      <c r="K140" s="24">
        <v>1</v>
      </c>
      <c r="L140" s="24">
        <v>1</v>
      </c>
      <c r="M140" s="24">
        <v>7</v>
      </c>
      <c r="N140" s="24">
        <v>1</v>
      </c>
      <c r="O140" s="32">
        <f>SUM(J140:N140)</f>
        <v>17</v>
      </c>
      <c r="P140" s="45">
        <f t="shared" si="87"/>
        <v>52</v>
      </c>
      <c r="Q140" s="25">
        <v>8</v>
      </c>
      <c r="R140" s="13">
        <v>8</v>
      </c>
      <c r="S140" s="24">
        <v>3</v>
      </c>
      <c r="T140" s="24">
        <v>7</v>
      </c>
      <c r="U140" s="24">
        <v>7</v>
      </c>
      <c r="V140" s="14">
        <f>SUM(Q140:U140)</f>
        <v>33</v>
      </c>
      <c r="W140" s="25">
        <v>7</v>
      </c>
      <c r="X140" s="24">
        <v>1</v>
      </c>
      <c r="Y140" s="24">
        <v>1</v>
      </c>
      <c r="Z140" s="24">
        <v>7</v>
      </c>
      <c r="AA140" s="24">
        <v>1</v>
      </c>
      <c r="AB140" s="14">
        <f>SUM(W140:AA140)</f>
        <v>17</v>
      </c>
      <c r="AC140" s="17">
        <f t="shared" si="88"/>
        <v>50</v>
      </c>
      <c r="AD140" s="90">
        <f>I140+O140+V140+AB140</f>
        <v>102</v>
      </c>
      <c r="AE140" s="26"/>
      <c r="AF140" s="41">
        <f t="shared" ref="AF140:AF143" si="89">(W140=0)+(X140=0)+(Y140=0)+(Z140=0)+(AA140=0)+(J140=0)+(K140=0)+(L140=0)+(M140=0)+(N140=0)</f>
        <v>0</v>
      </c>
      <c r="AH140" s="1"/>
      <c r="AI140" s="1"/>
      <c r="AJ140" s="1"/>
      <c r="AK140" s="1"/>
      <c r="AL140" s="1"/>
      <c r="AM140" s="1"/>
      <c r="AN140" s="1"/>
    </row>
    <row r="141" spans="1:40" ht="15" customHeight="1" x14ac:dyDescent="0.25">
      <c r="A141" s="103"/>
      <c r="B141" s="44">
        <v>3</v>
      </c>
      <c r="C141" s="70" t="s">
        <v>110</v>
      </c>
      <c r="D141" s="25">
        <v>6</v>
      </c>
      <c r="E141" s="13">
        <v>7</v>
      </c>
      <c r="F141" s="24">
        <v>5</v>
      </c>
      <c r="G141" s="24">
        <v>6</v>
      </c>
      <c r="H141" s="24">
        <v>7</v>
      </c>
      <c r="I141" s="14">
        <f>SUM(D141:H141)</f>
        <v>31</v>
      </c>
      <c r="J141" s="25">
        <v>3</v>
      </c>
      <c r="K141" s="24">
        <v>4</v>
      </c>
      <c r="L141" s="24">
        <v>1</v>
      </c>
      <c r="M141" s="24">
        <v>1</v>
      </c>
      <c r="N141" s="24">
        <v>7</v>
      </c>
      <c r="O141" s="14">
        <f>SUM(J141:N141)</f>
        <v>16</v>
      </c>
      <c r="P141" s="15">
        <f t="shared" si="87"/>
        <v>47</v>
      </c>
      <c r="Q141" s="25">
        <v>8</v>
      </c>
      <c r="R141" s="13">
        <v>7</v>
      </c>
      <c r="S141" s="24">
        <v>7</v>
      </c>
      <c r="T141" s="24">
        <v>6</v>
      </c>
      <c r="U141" s="24">
        <v>7</v>
      </c>
      <c r="V141" s="14">
        <f>SUM(Q141:U141)</f>
        <v>35</v>
      </c>
      <c r="W141" s="25">
        <v>7</v>
      </c>
      <c r="X141" s="24">
        <v>1</v>
      </c>
      <c r="Y141" s="24">
        <v>1</v>
      </c>
      <c r="Z141" s="24">
        <v>8</v>
      </c>
      <c r="AA141" s="24">
        <v>1</v>
      </c>
      <c r="AB141" s="14">
        <f>SUM(W141:AA141)</f>
        <v>18</v>
      </c>
      <c r="AC141" s="17">
        <f t="shared" si="88"/>
        <v>53</v>
      </c>
      <c r="AD141" s="90">
        <f>I141+O141+V141+AB141</f>
        <v>100</v>
      </c>
      <c r="AE141" s="26"/>
      <c r="AF141" s="41">
        <f t="shared" si="89"/>
        <v>0</v>
      </c>
      <c r="AH141" s="1"/>
      <c r="AI141" s="1"/>
      <c r="AJ141" s="1"/>
      <c r="AK141" s="1"/>
      <c r="AL141" s="1"/>
      <c r="AM141" s="1"/>
      <c r="AN141" s="1"/>
    </row>
    <row r="142" spans="1:40" ht="15" customHeight="1" x14ac:dyDescent="0.25">
      <c r="A142" s="103"/>
      <c r="B142" s="44">
        <v>4</v>
      </c>
      <c r="C142" s="70" t="s">
        <v>111</v>
      </c>
      <c r="D142" s="25">
        <v>5</v>
      </c>
      <c r="E142" s="13">
        <v>7</v>
      </c>
      <c r="F142" s="24">
        <v>7</v>
      </c>
      <c r="G142" s="24">
        <v>6</v>
      </c>
      <c r="H142" s="24">
        <v>6</v>
      </c>
      <c r="I142" s="27">
        <f>SUM(D142:H142)</f>
        <v>31</v>
      </c>
      <c r="J142" s="25">
        <v>7</v>
      </c>
      <c r="K142" s="24">
        <v>2</v>
      </c>
      <c r="L142" s="24">
        <v>6</v>
      </c>
      <c r="M142" s="24">
        <v>2</v>
      </c>
      <c r="N142" s="24">
        <v>0</v>
      </c>
      <c r="O142" s="27">
        <f>SUM(J142:N142)</f>
        <v>17</v>
      </c>
      <c r="P142" s="15">
        <f t="shared" si="87"/>
        <v>48</v>
      </c>
      <c r="Q142" s="25">
        <v>7</v>
      </c>
      <c r="R142" s="13">
        <v>5</v>
      </c>
      <c r="S142" s="24">
        <v>6</v>
      </c>
      <c r="T142" s="24">
        <v>6</v>
      </c>
      <c r="U142" s="24">
        <v>7</v>
      </c>
      <c r="V142" s="14">
        <f>SUM(Q142:U142)</f>
        <v>31</v>
      </c>
      <c r="W142" s="25">
        <v>7</v>
      </c>
      <c r="X142" s="24">
        <v>1</v>
      </c>
      <c r="Y142" s="24">
        <v>0</v>
      </c>
      <c r="Z142" s="24">
        <v>1</v>
      </c>
      <c r="AA142" s="24">
        <v>6</v>
      </c>
      <c r="AB142" s="14">
        <f>SUM(W142:AA142)</f>
        <v>15</v>
      </c>
      <c r="AC142" s="28">
        <f t="shared" si="88"/>
        <v>46</v>
      </c>
      <c r="AD142" s="90"/>
      <c r="AE142" s="26">
        <v>2</v>
      </c>
      <c r="AF142" s="41">
        <f>(W142=0)+(X142=0)+(Y142=0)+(Z142=0)+(AA142=0)+(J142=0)+(K142=0)+(L142=0)+(M142=0)+(N142=0)</f>
        <v>2</v>
      </c>
      <c r="AH142" s="71"/>
      <c r="AI142" s="72"/>
      <c r="AJ142" s="1"/>
      <c r="AK142" s="71"/>
      <c r="AL142" s="71"/>
      <c r="AM142" s="1"/>
      <c r="AN142" s="1"/>
    </row>
    <row r="143" spans="1:40" ht="15" customHeight="1" x14ac:dyDescent="0.25">
      <c r="A143" s="104"/>
      <c r="B143" s="44">
        <v>5</v>
      </c>
      <c r="C143" s="70" t="s">
        <v>112</v>
      </c>
      <c r="D143" s="24">
        <v>5</v>
      </c>
      <c r="E143" s="24">
        <v>8</v>
      </c>
      <c r="F143" s="24">
        <v>6</v>
      </c>
      <c r="G143" s="24">
        <v>8</v>
      </c>
      <c r="H143" s="24">
        <v>7</v>
      </c>
      <c r="I143" s="30">
        <f>SUM(D143:H143)</f>
        <v>34</v>
      </c>
      <c r="J143" s="25">
        <v>7</v>
      </c>
      <c r="K143" s="24">
        <v>2</v>
      </c>
      <c r="L143" s="24">
        <v>6</v>
      </c>
      <c r="M143" s="24">
        <v>2</v>
      </c>
      <c r="N143" s="24">
        <v>1</v>
      </c>
      <c r="O143" s="30">
        <f>SUM(J143:N143)</f>
        <v>18</v>
      </c>
      <c r="P143" s="31">
        <f t="shared" si="87"/>
        <v>52</v>
      </c>
      <c r="Q143" s="24">
        <v>9</v>
      </c>
      <c r="R143" s="24">
        <v>6</v>
      </c>
      <c r="S143" s="24">
        <v>6</v>
      </c>
      <c r="T143" s="24">
        <v>6</v>
      </c>
      <c r="U143" s="24">
        <v>7</v>
      </c>
      <c r="V143" s="32">
        <f>SUM(Q143:U143)</f>
        <v>34</v>
      </c>
      <c r="W143" s="25">
        <v>6</v>
      </c>
      <c r="X143" s="24">
        <v>2</v>
      </c>
      <c r="Y143" s="24">
        <v>1</v>
      </c>
      <c r="Z143" s="24">
        <v>7</v>
      </c>
      <c r="AA143" s="24">
        <v>2</v>
      </c>
      <c r="AB143" s="32">
        <f>SUM(W143:AA143)</f>
        <v>18</v>
      </c>
      <c r="AC143" s="33">
        <f t="shared" si="88"/>
        <v>52</v>
      </c>
      <c r="AD143" s="91">
        <f>I143+O143+V143+AB143</f>
        <v>104</v>
      </c>
      <c r="AE143" s="34"/>
      <c r="AF143" s="41">
        <f t="shared" si="89"/>
        <v>0</v>
      </c>
      <c r="AH143" s="71"/>
      <c r="AI143" s="72"/>
      <c r="AJ143" s="1"/>
      <c r="AK143" s="71"/>
      <c r="AL143" s="71"/>
      <c r="AM143" s="1"/>
      <c r="AN143" s="1"/>
    </row>
    <row r="144" spans="1:40" ht="15" customHeight="1" x14ac:dyDescent="0.25">
      <c r="B144" s="35"/>
      <c r="C144" s="46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8">
        <f>SUM(P139:P143)</f>
        <v>248</v>
      </c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8">
        <f>SUM(AC139:AC143)</f>
        <v>249</v>
      </c>
      <c r="AD144" s="92">
        <f>SUM(AD139:AD143)</f>
        <v>403</v>
      </c>
      <c r="AE144" s="39">
        <f>SUM(AE139:AE143)</f>
        <v>3</v>
      </c>
      <c r="AF144" s="41"/>
      <c r="AH144" s="71"/>
      <c r="AI144" s="72"/>
      <c r="AJ144" s="1"/>
      <c r="AK144" s="71"/>
      <c r="AL144" s="71"/>
      <c r="AM144" s="1"/>
      <c r="AN144" s="1"/>
    </row>
    <row r="145" spans="1:40" ht="15" customHeight="1" x14ac:dyDescent="0.25">
      <c r="C145" s="36"/>
      <c r="AH145" s="71"/>
      <c r="AI145" s="72"/>
      <c r="AJ145" s="1"/>
      <c r="AK145" s="71"/>
      <c r="AL145" s="71"/>
      <c r="AM145" s="1"/>
      <c r="AN145" s="1"/>
    </row>
    <row r="146" spans="1:40" ht="15" customHeight="1" x14ac:dyDescent="0.25">
      <c r="A146" s="102">
        <v>17</v>
      </c>
      <c r="B146" s="105" t="s">
        <v>35</v>
      </c>
      <c r="C146" s="106"/>
      <c r="D146" s="109" t="s">
        <v>2</v>
      </c>
      <c r="E146" s="110"/>
      <c r="F146" s="110"/>
      <c r="G146" s="110"/>
      <c r="H146" s="110"/>
      <c r="I146" s="110"/>
      <c r="J146" s="110"/>
      <c r="K146" s="110"/>
      <c r="L146" s="110"/>
      <c r="M146" s="110"/>
      <c r="N146" s="110"/>
      <c r="O146" s="110"/>
      <c r="P146" s="111"/>
      <c r="Q146" s="109" t="s">
        <v>3</v>
      </c>
      <c r="R146" s="110"/>
      <c r="S146" s="110"/>
      <c r="T146" s="110"/>
      <c r="U146" s="110"/>
      <c r="V146" s="110"/>
      <c r="W146" s="110"/>
      <c r="X146" s="110"/>
      <c r="Y146" s="110"/>
      <c r="Z146" s="110"/>
      <c r="AA146" s="110"/>
      <c r="AB146" s="110"/>
      <c r="AC146" s="111"/>
      <c r="AD146" s="112" t="s">
        <v>13</v>
      </c>
      <c r="AE146" s="93" t="s">
        <v>18</v>
      </c>
      <c r="AF146" s="46"/>
      <c r="AH146" s="71"/>
      <c r="AI146" s="72"/>
      <c r="AJ146" s="1"/>
      <c r="AK146" s="71"/>
      <c r="AL146" s="71"/>
      <c r="AM146" s="1"/>
      <c r="AN146" s="1"/>
    </row>
    <row r="147" spans="1:40" ht="15" customHeight="1" thickBot="1" x14ac:dyDescent="0.3">
      <c r="A147" s="103"/>
      <c r="B147" s="107"/>
      <c r="C147" s="108"/>
      <c r="D147" s="95" t="s">
        <v>5</v>
      </c>
      <c r="E147" s="96"/>
      <c r="F147" s="96"/>
      <c r="G147" s="96"/>
      <c r="H147" s="97"/>
      <c r="I147" s="3" t="s">
        <v>6</v>
      </c>
      <c r="J147" s="95" t="s">
        <v>7</v>
      </c>
      <c r="K147" s="96"/>
      <c r="L147" s="96"/>
      <c r="M147" s="96"/>
      <c r="N147" s="97"/>
      <c r="O147" s="4" t="s">
        <v>6</v>
      </c>
      <c r="P147" s="5" t="s">
        <v>8</v>
      </c>
      <c r="Q147" s="98" t="s">
        <v>5</v>
      </c>
      <c r="R147" s="99"/>
      <c r="S147" s="99"/>
      <c r="T147" s="99"/>
      <c r="U147" s="100"/>
      <c r="V147" s="3" t="s">
        <v>6</v>
      </c>
      <c r="W147" s="101" t="s">
        <v>7</v>
      </c>
      <c r="X147" s="99"/>
      <c r="Y147" s="99"/>
      <c r="Z147" s="99"/>
      <c r="AA147" s="100"/>
      <c r="AB147" s="4" t="s">
        <v>6</v>
      </c>
      <c r="AC147" s="6" t="s">
        <v>8</v>
      </c>
      <c r="AD147" s="113"/>
      <c r="AE147" s="94"/>
      <c r="AF147" s="46"/>
      <c r="AH147" s="71"/>
      <c r="AI147" s="72"/>
      <c r="AJ147" s="1"/>
      <c r="AK147" s="71"/>
      <c r="AL147" s="71"/>
      <c r="AM147" s="1"/>
      <c r="AN147" s="1"/>
    </row>
    <row r="148" spans="1:40" ht="15" customHeight="1" x14ac:dyDescent="0.25">
      <c r="A148" s="103"/>
      <c r="B148" s="41">
        <v>1</v>
      </c>
      <c r="C148" s="70" t="s">
        <v>113</v>
      </c>
      <c r="D148" s="12">
        <v>7</v>
      </c>
      <c r="E148" s="13">
        <v>7</v>
      </c>
      <c r="F148" s="13">
        <v>8</v>
      </c>
      <c r="G148" s="13">
        <v>6</v>
      </c>
      <c r="H148" s="13">
        <v>7</v>
      </c>
      <c r="I148" s="14">
        <f>SUM(D148:H148)</f>
        <v>35</v>
      </c>
      <c r="J148" s="12">
        <v>6</v>
      </c>
      <c r="K148" s="13">
        <v>1</v>
      </c>
      <c r="L148" s="13">
        <v>2</v>
      </c>
      <c r="M148" s="13">
        <v>8</v>
      </c>
      <c r="N148" s="13">
        <v>1</v>
      </c>
      <c r="O148" s="14">
        <f>SUM(J148:N148)</f>
        <v>18</v>
      </c>
      <c r="P148" s="15">
        <f t="shared" ref="P148:P152" si="90">SUM(I148,O148)</f>
        <v>53</v>
      </c>
      <c r="Q148" s="12">
        <v>6</v>
      </c>
      <c r="R148" s="13">
        <v>6</v>
      </c>
      <c r="S148" s="13">
        <v>7</v>
      </c>
      <c r="T148" s="13">
        <v>6</v>
      </c>
      <c r="U148" s="13">
        <v>7</v>
      </c>
      <c r="V148" s="16">
        <f>SUM(Q148:U148)</f>
        <v>32</v>
      </c>
      <c r="W148" s="12">
        <v>4</v>
      </c>
      <c r="X148" s="13">
        <v>3</v>
      </c>
      <c r="Y148" s="13">
        <v>1</v>
      </c>
      <c r="Z148" s="13">
        <v>1</v>
      </c>
      <c r="AA148" s="13">
        <v>4</v>
      </c>
      <c r="AB148" s="14">
        <f>SUM(W148:AA148)</f>
        <v>13</v>
      </c>
      <c r="AC148" s="17">
        <f t="shared" ref="AC148:AC152" si="91">SUM(V148,AB148)</f>
        <v>45</v>
      </c>
      <c r="AD148" s="89">
        <f>I148+O148+V148+AB148</f>
        <v>98</v>
      </c>
      <c r="AE148" s="18"/>
      <c r="AF148" s="41">
        <f>(W148=0)+(X148=0)+(Y148=0)+(Z148=0)+(AA148=0)+(J148=0)+(K148=0)+(L148=0)+(M148=0)+(N148=0)</f>
        <v>0</v>
      </c>
      <c r="AH148" s="71"/>
      <c r="AI148" s="72"/>
      <c r="AJ148" s="1"/>
      <c r="AK148" s="71"/>
      <c r="AL148" s="71"/>
      <c r="AM148" s="1"/>
      <c r="AN148" s="1"/>
    </row>
    <row r="149" spans="1:40" ht="15" customHeight="1" x14ac:dyDescent="0.25">
      <c r="A149" s="103"/>
      <c r="B149" s="44">
        <v>2</v>
      </c>
      <c r="C149" s="70" t="s">
        <v>114</v>
      </c>
      <c r="D149" s="25">
        <v>7</v>
      </c>
      <c r="E149" s="13">
        <v>8</v>
      </c>
      <c r="F149" s="24">
        <v>7</v>
      </c>
      <c r="G149" s="24">
        <v>4</v>
      </c>
      <c r="H149" s="24">
        <v>7</v>
      </c>
      <c r="I149" s="14">
        <f>SUM(D149:H149)</f>
        <v>33</v>
      </c>
      <c r="J149" s="25">
        <v>7</v>
      </c>
      <c r="K149" s="24">
        <v>1</v>
      </c>
      <c r="L149" s="24">
        <v>1</v>
      </c>
      <c r="M149" s="24">
        <v>6</v>
      </c>
      <c r="N149" s="24">
        <v>1</v>
      </c>
      <c r="O149" s="14">
        <f>SUM(J149:N149)</f>
        <v>16</v>
      </c>
      <c r="P149" s="15">
        <f t="shared" si="90"/>
        <v>49</v>
      </c>
      <c r="Q149" s="25">
        <v>7</v>
      </c>
      <c r="R149" s="13">
        <v>3</v>
      </c>
      <c r="S149" s="24">
        <v>3</v>
      </c>
      <c r="T149" s="24">
        <v>5</v>
      </c>
      <c r="U149" s="24">
        <v>8</v>
      </c>
      <c r="V149" s="14">
        <f>SUM(Q149:U149)</f>
        <v>26</v>
      </c>
      <c r="W149" s="25">
        <v>6</v>
      </c>
      <c r="X149" s="24">
        <v>2</v>
      </c>
      <c r="Y149" s="24">
        <v>1</v>
      </c>
      <c r="Z149" s="24">
        <v>9</v>
      </c>
      <c r="AA149" s="24">
        <v>8</v>
      </c>
      <c r="AB149" s="14">
        <f>SUM(W149:AA149)</f>
        <v>26</v>
      </c>
      <c r="AC149" s="17">
        <f t="shared" si="91"/>
        <v>52</v>
      </c>
      <c r="AD149" s="90">
        <f>I149+O149+V149+AB149</f>
        <v>101</v>
      </c>
      <c r="AE149" s="26"/>
      <c r="AF149" s="41">
        <f t="shared" ref="AF149:AF152" si="92">(W149=0)+(X149=0)+(Y149=0)+(Z149=0)+(AA149=0)+(J149=0)+(K149=0)+(L149=0)+(M149=0)+(N149=0)</f>
        <v>0</v>
      </c>
      <c r="AH149" s="71"/>
      <c r="AI149" s="72"/>
      <c r="AJ149" s="1"/>
      <c r="AK149" s="71"/>
      <c r="AL149" s="71"/>
      <c r="AM149" s="1"/>
      <c r="AN149" s="1"/>
    </row>
    <row r="150" spans="1:40" ht="15" customHeight="1" x14ac:dyDescent="0.25">
      <c r="A150" s="103"/>
      <c r="B150" s="44">
        <v>3</v>
      </c>
      <c r="C150" s="70" t="s">
        <v>115</v>
      </c>
      <c r="D150" s="25">
        <v>7</v>
      </c>
      <c r="E150" s="13">
        <v>4</v>
      </c>
      <c r="F150" s="24">
        <v>4</v>
      </c>
      <c r="G150" s="24">
        <v>7</v>
      </c>
      <c r="H150" s="24">
        <v>8</v>
      </c>
      <c r="I150" s="14">
        <f>SUM(D150:H150)</f>
        <v>30</v>
      </c>
      <c r="J150" s="25">
        <v>5</v>
      </c>
      <c r="K150" s="24">
        <v>1</v>
      </c>
      <c r="L150" s="24">
        <v>0</v>
      </c>
      <c r="M150" s="24">
        <v>1</v>
      </c>
      <c r="N150" s="24">
        <v>1</v>
      </c>
      <c r="O150" s="14">
        <f>SUM(J150:N150)</f>
        <v>8</v>
      </c>
      <c r="P150" s="15">
        <f t="shared" si="90"/>
        <v>38</v>
      </c>
      <c r="Q150" s="25">
        <v>7</v>
      </c>
      <c r="R150" s="13">
        <v>5</v>
      </c>
      <c r="S150" s="24">
        <v>7</v>
      </c>
      <c r="T150" s="24">
        <v>4</v>
      </c>
      <c r="U150" s="24">
        <v>4</v>
      </c>
      <c r="V150" s="14">
        <f>SUM(Q150:U150)</f>
        <v>27</v>
      </c>
      <c r="W150" s="25">
        <v>6</v>
      </c>
      <c r="X150" s="24">
        <v>2</v>
      </c>
      <c r="Y150" s="24">
        <v>1</v>
      </c>
      <c r="Z150" s="24">
        <v>7</v>
      </c>
      <c r="AA150" s="24">
        <v>0</v>
      </c>
      <c r="AB150" s="14">
        <f>SUM(W150:AA150)</f>
        <v>16</v>
      </c>
      <c r="AC150" s="17">
        <f t="shared" si="91"/>
        <v>43</v>
      </c>
      <c r="AD150" s="90"/>
      <c r="AE150" s="26">
        <v>2</v>
      </c>
      <c r="AF150" s="41">
        <f t="shared" si="92"/>
        <v>2</v>
      </c>
      <c r="AH150" s="71"/>
      <c r="AI150" s="72"/>
      <c r="AJ150" s="1"/>
      <c r="AK150" s="71"/>
      <c r="AL150" s="71"/>
      <c r="AM150" s="1"/>
      <c r="AN150" s="1"/>
    </row>
    <row r="151" spans="1:40" ht="15" customHeight="1" x14ac:dyDescent="0.25">
      <c r="A151" s="103"/>
      <c r="B151" s="44">
        <v>4</v>
      </c>
      <c r="C151" s="70" t="s">
        <v>116</v>
      </c>
      <c r="D151" s="25">
        <v>5</v>
      </c>
      <c r="E151" s="13">
        <v>7</v>
      </c>
      <c r="F151" s="24">
        <v>8</v>
      </c>
      <c r="G151" s="24">
        <v>8</v>
      </c>
      <c r="H151" s="24">
        <v>6</v>
      </c>
      <c r="I151" s="27">
        <f>SUM(D151:H151)</f>
        <v>34</v>
      </c>
      <c r="J151" s="25">
        <v>7</v>
      </c>
      <c r="K151" s="24">
        <v>1</v>
      </c>
      <c r="L151" s="24">
        <v>1</v>
      </c>
      <c r="M151" s="24">
        <v>8</v>
      </c>
      <c r="N151" s="24">
        <v>0</v>
      </c>
      <c r="O151" s="27">
        <f>SUM(J151:N151)</f>
        <v>17</v>
      </c>
      <c r="P151" s="15">
        <f t="shared" si="90"/>
        <v>51</v>
      </c>
      <c r="Q151" s="25">
        <v>7</v>
      </c>
      <c r="R151" s="13">
        <v>7</v>
      </c>
      <c r="S151" s="24">
        <v>7</v>
      </c>
      <c r="T151" s="24">
        <v>3</v>
      </c>
      <c r="U151" s="24">
        <v>5</v>
      </c>
      <c r="V151" s="14">
        <f>SUM(Q151:U151)</f>
        <v>29</v>
      </c>
      <c r="W151" s="25">
        <v>4</v>
      </c>
      <c r="X151" s="24">
        <v>1</v>
      </c>
      <c r="Y151" s="24">
        <v>2</v>
      </c>
      <c r="Z151" s="24">
        <v>1</v>
      </c>
      <c r="AA151" s="24">
        <v>0</v>
      </c>
      <c r="AB151" s="14">
        <f>SUM(W151:AA151)</f>
        <v>8</v>
      </c>
      <c r="AC151" s="28">
        <f t="shared" si="91"/>
        <v>37</v>
      </c>
      <c r="AD151" s="90">
        <f>I151+O151+V151+AB151</f>
        <v>88</v>
      </c>
      <c r="AE151" s="26">
        <v>2</v>
      </c>
      <c r="AF151" s="41">
        <f>(W151=0)+(X151=0)+(Y151=0)+(Z151=0)+(AA151=0)+(J151=0)+(K151=0)+(L151=0)+(M151=0)+(N151=0)</f>
        <v>2</v>
      </c>
      <c r="AH151" s="71"/>
      <c r="AI151" s="72"/>
      <c r="AJ151" s="1"/>
      <c r="AK151" s="71"/>
      <c r="AL151" s="71"/>
      <c r="AM151" s="1"/>
      <c r="AN151" s="1"/>
    </row>
    <row r="152" spans="1:40" ht="15" customHeight="1" x14ac:dyDescent="0.25">
      <c r="A152" s="104"/>
      <c r="B152" s="44">
        <v>5</v>
      </c>
      <c r="C152" s="70" t="s">
        <v>117</v>
      </c>
      <c r="D152" s="24">
        <v>7</v>
      </c>
      <c r="E152" s="24">
        <v>9</v>
      </c>
      <c r="F152" s="24">
        <v>8</v>
      </c>
      <c r="G152" s="24">
        <v>8</v>
      </c>
      <c r="H152" s="24">
        <v>8</v>
      </c>
      <c r="I152" s="30">
        <f>SUM(D152:H152)</f>
        <v>40</v>
      </c>
      <c r="J152" s="25">
        <v>6</v>
      </c>
      <c r="K152" s="24">
        <v>1</v>
      </c>
      <c r="L152" s="24">
        <v>1</v>
      </c>
      <c r="M152" s="24">
        <v>1</v>
      </c>
      <c r="N152" s="24">
        <v>7</v>
      </c>
      <c r="O152" s="30">
        <f>SUM(J152:N152)</f>
        <v>16</v>
      </c>
      <c r="P152" s="31">
        <f t="shared" si="90"/>
        <v>56</v>
      </c>
      <c r="Q152" s="24">
        <v>7</v>
      </c>
      <c r="R152" s="24">
        <v>4</v>
      </c>
      <c r="S152" s="24">
        <v>4</v>
      </c>
      <c r="T152" s="24">
        <v>5</v>
      </c>
      <c r="U152" s="24">
        <v>8</v>
      </c>
      <c r="V152" s="32">
        <f>SUM(Q152:U152)</f>
        <v>28</v>
      </c>
      <c r="W152" s="25">
        <v>7</v>
      </c>
      <c r="X152" s="24">
        <v>1</v>
      </c>
      <c r="Y152" s="24">
        <v>1</v>
      </c>
      <c r="Z152" s="24">
        <v>5</v>
      </c>
      <c r="AA152" s="24">
        <v>1</v>
      </c>
      <c r="AB152" s="32">
        <f>SUM(W152:AA152)</f>
        <v>15</v>
      </c>
      <c r="AC152" s="33">
        <f t="shared" si="91"/>
        <v>43</v>
      </c>
      <c r="AD152" s="91">
        <f>I152+O152+V152+AB152</f>
        <v>99</v>
      </c>
      <c r="AE152" s="34"/>
      <c r="AF152" s="41">
        <f t="shared" si="92"/>
        <v>0</v>
      </c>
      <c r="AH152" s="71"/>
      <c r="AI152" s="72"/>
      <c r="AJ152" s="1"/>
      <c r="AK152" s="71"/>
      <c r="AL152" s="71"/>
      <c r="AM152" s="1"/>
      <c r="AN152" s="1"/>
    </row>
    <row r="153" spans="1:40" ht="15" customHeight="1" x14ac:dyDescent="0.25">
      <c r="B153" s="35"/>
      <c r="C153" s="46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8">
        <f>SUM(P148:P152)</f>
        <v>247</v>
      </c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8">
        <f>SUM(AC148:AC152)</f>
        <v>220</v>
      </c>
      <c r="AD153" s="92">
        <f>SUM(AD148:AD152)</f>
        <v>386</v>
      </c>
      <c r="AE153" s="39">
        <f>SUM(AE148:AE152)</f>
        <v>4</v>
      </c>
      <c r="AF153" s="41"/>
      <c r="AH153" s="71"/>
      <c r="AI153" s="72"/>
      <c r="AJ153" s="1"/>
      <c r="AK153" s="71"/>
      <c r="AL153" s="71"/>
      <c r="AM153" s="1"/>
      <c r="AN153" s="1"/>
    </row>
    <row r="154" spans="1:40" x14ac:dyDescent="0.25">
      <c r="C154" s="36"/>
      <c r="AH154" s="71"/>
      <c r="AI154" s="72"/>
      <c r="AJ154" s="1"/>
      <c r="AK154" s="71"/>
      <c r="AL154" s="71"/>
      <c r="AM154" s="1"/>
      <c r="AN154" s="1"/>
    </row>
  </sheetData>
  <sheetProtection algorithmName="SHA-512" hashValue="2kzhPsIb09QE69sg9gpL81G/2p4nyYh02sNZMbV/uCgj2cfa87jdzTNOYhFgzL26J3oqAZtJi0ysnNvEJ21sqA==" saltValue="EDQ81Kom72EYrxkXStGtHQ==" spinCount="100000" sheet="1" objects="1" scenarios="1" selectLockedCells="1"/>
  <mergeCells count="174">
    <mergeCell ref="A11:A17"/>
    <mergeCell ref="B11:C12"/>
    <mergeCell ref="D11:P11"/>
    <mergeCell ref="Q11:AC11"/>
    <mergeCell ref="A1:AE1"/>
    <mergeCell ref="AH1:AM1"/>
    <mergeCell ref="A2:A8"/>
    <mergeCell ref="B2:C3"/>
    <mergeCell ref="D2:P2"/>
    <mergeCell ref="Q2:AC2"/>
    <mergeCell ref="AD2:AD3"/>
    <mergeCell ref="AE2:AE3"/>
    <mergeCell ref="AH2:AM2"/>
    <mergeCell ref="D3:H3"/>
    <mergeCell ref="Q21:U21"/>
    <mergeCell ref="W21:AA21"/>
    <mergeCell ref="AD11:AD12"/>
    <mergeCell ref="AE11:AE12"/>
    <mergeCell ref="D12:H12"/>
    <mergeCell ref="J12:N12"/>
    <mergeCell ref="Q12:U12"/>
    <mergeCell ref="W12:AA12"/>
    <mergeCell ref="J3:N3"/>
    <mergeCell ref="Q3:U3"/>
    <mergeCell ref="W3:AA3"/>
    <mergeCell ref="W30:AA30"/>
    <mergeCell ref="A38:A44"/>
    <mergeCell ref="B38:C39"/>
    <mergeCell ref="D38:P38"/>
    <mergeCell ref="Q38:AC38"/>
    <mergeCell ref="AD38:AD39"/>
    <mergeCell ref="AH24:AN24"/>
    <mergeCell ref="A29:A35"/>
    <mergeCell ref="B29:C30"/>
    <mergeCell ref="D29:P29"/>
    <mergeCell ref="Q29:AC29"/>
    <mergeCell ref="AD29:AD30"/>
    <mergeCell ref="AE29:AE30"/>
    <mergeCell ref="D30:H30"/>
    <mergeCell ref="J30:N30"/>
    <mergeCell ref="Q30:U30"/>
    <mergeCell ref="A20:A26"/>
    <mergeCell ref="B20:C21"/>
    <mergeCell ref="D20:P20"/>
    <mergeCell ref="Q20:AC20"/>
    <mergeCell ref="AD20:AD21"/>
    <mergeCell ref="AE20:AE21"/>
    <mergeCell ref="D21:H21"/>
    <mergeCell ref="J21:N21"/>
    <mergeCell ref="AE38:AE39"/>
    <mergeCell ref="D39:H39"/>
    <mergeCell ref="J39:N39"/>
    <mergeCell ref="Q39:U39"/>
    <mergeCell ref="W39:AA39"/>
    <mergeCell ref="A47:A53"/>
    <mergeCell ref="B47:C48"/>
    <mergeCell ref="D47:P47"/>
    <mergeCell ref="Q47:AC47"/>
    <mergeCell ref="AD47:AD48"/>
    <mergeCell ref="AE47:AE48"/>
    <mergeCell ref="D48:H48"/>
    <mergeCell ref="J48:N48"/>
    <mergeCell ref="Q48:U48"/>
    <mergeCell ref="W48:AA48"/>
    <mergeCell ref="A56:A62"/>
    <mergeCell ref="B56:C57"/>
    <mergeCell ref="D56:P56"/>
    <mergeCell ref="Q56:AC56"/>
    <mergeCell ref="AD56:AD57"/>
    <mergeCell ref="AE56:AE57"/>
    <mergeCell ref="D57:H57"/>
    <mergeCell ref="J57:N57"/>
    <mergeCell ref="Q57:U57"/>
    <mergeCell ref="W57:AA57"/>
    <mergeCell ref="A65:A71"/>
    <mergeCell ref="B65:C66"/>
    <mergeCell ref="D65:P65"/>
    <mergeCell ref="Q65:AC65"/>
    <mergeCell ref="AD65:AD66"/>
    <mergeCell ref="AE65:AE66"/>
    <mergeCell ref="D66:H66"/>
    <mergeCell ref="J66:N66"/>
    <mergeCell ref="Q66:U66"/>
    <mergeCell ref="W66:AA66"/>
    <mergeCell ref="A74:A80"/>
    <mergeCell ref="B74:C75"/>
    <mergeCell ref="D74:P74"/>
    <mergeCell ref="Q74:AC74"/>
    <mergeCell ref="AD74:AD75"/>
    <mergeCell ref="AE74:AE75"/>
    <mergeCell ref="D75:H75"/>
    <mergeCell ref="J75:N75"/>
    <mergeCell ref="Q75:U75"/>
    <mergeCell ref="W75:AA75"/>
    <mergeCell ref="A83:A89"/>
    <mergeCell ref="B83:C84"/>
    <mergeCell ref="D83:P83"/>
    <mergeCell ref="Q83:AC83"/>
    <mergeCell ref="AD83:AD84"/>
    <mergeCell ref="AE83:AE84"/>
    <mergeCell ref="D84:H84"/>
    <mergeCell ref="J84:N84"/>
    <mergeCell ref="Q84:U84"/>
    <mergeCell ref="W84:AA84"/>
    <mergeCell ref="A92:A98"/>
    <mergeCell ref="B92:C93"/>
    <mergeCell ref="D92:P92"/>
    <mergeCell ref="Q92:AC92"/>
    <mergeCell ref="AD92:AD93"/>
    <mergeCell ref="AE92:AE93"/>
    <mergeCell ref="D93:H93"/>
    <mergeCell ref="J93:N93"/>
    <mergeCell ref="Q93:U93"/>
    <mergeCell ref="W93:AA93"/>
    <mergeCell ref="A101:A107"/>
    <mergeCell ref="B101:C102"/>
    <mergeCell ref="D101:P101"/>
    <mergeCell ref="Q101:AC101"/>
    <mergeCell ref="AD101:AD102"/>
    <mergeCell ref="AE101:AE102"/>
    <mergeCell ref="D102:H102"/>
    <mergeCell ref="J102:N102"/>
    <mergeCell ref="Q102:U102"/>
    <mergeCell ref="W102:AA102"/>
    <mergeCell ref="AE119:AE120"/>
    <mergeCell ref="D120:H120"/>
    <mergeCell ref="J120:N120"/>
    <mergeCell ref="Q120:U120"/>
    <mergeCell ref="W120:AA120"/>
    <mergeCell ref="A110:A116"/>
    <mergeCell ref="B110:C111"/>
    <mergeCell ref="D110:P110"/>
    <mergeCell ref="Q110:AC110"/>
    <mergeCell ref="AD110:AD111"/>
    <mergeCell ref="AE110:AE111"/>
    <mergeCell ref="D111:H111"/>
    <mergeCell ref="J111:N111"/>
    <mergeCell ref="Q111:U111"/>
    <mergeCell ref="W111:AA111"/>
    <mergeCell ref="A146:A152"/>
    <mergeCell ref="B146:C147"/>
    <mergeCell ref="D146:P146"/>
    <mergeCell ref="Q146:AC146"/>
    <mergeCell ref="AD146:AD147"/>
    <mergeCell ref="A119:A125"/>
    <mergeCell ref="B119:C120"/>
    <mergeCell ref="D119:P119"/>
    <mergeCell ref="Q119:AC119"/>
    <mergeCell ref="AD119:AD120"/>
    <mergeCell ref="AE128:AE129"/>
    <mergeCell ref="D129:H129"/>
    <mergeCell ref="J129:N129"/>
    <mergeCell ref="Q129:U129"/>
    <mergeCell ref="W129:AA129"/>
    <mergeCell ref="A137:A143"/>
    <mergeCell ref="B137:C138"/>
    <mergeCell ref="D137:P137"/>
    <mergeCell ref="Q137:AC137"/>
    <mergeCell ref="AD137:AD138"/>
    <mergeCell ref="A128:A134"/>
    <mergeCell ref="B128:C129"/>
    <mergeCell ref="D128:P128"/>
    <mergeCell ref="Q128:AC128"/>
    <mergeCell ref="AD128:AD129"/>
    <mergeCell ref="AE146:AE147"/>
    <mergeCell ref="D147:H147"/>
    <mergeCell ref="J147:N147"/>
    <mergeCell ref="Q147:U147"/>
    <mergeCell ref="W147:AA147"/>
    <mergeCell ref="AE137:AE138"/>
    <mergeCell ref="D138:H138"/>
    <mergeCell ref="J138:N138"/>
    <mergeCell ref="Q138:U138"/>
    <mergeCell ref="W138:AA13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0"/>
  <sheetViews>
    <sheetView workbookViewId="0">
      <selection activeCell="H21" sqref="H21"/>
    </sheetView>
  </sheetViews>
  <sheetFormatPr defaultRowHeight="15" x14ac:dyDescent="0.25"/>
  <cols>
    <col min="1" max="1" width="8" customWidth="1"/>
    <col min="2" max="2" width="29.28515625" customWidth="1"/>
    <col min="3" max="6" width="11.7109375" customWidth="1"/>
  </cols>
  <sheetData>
    <row r="1" spans="1:6" ht="30" customHeight="1" x14ac:dyDescent="0.25">
      <c r="A1" s="120" t="s">
        <v>1</v>
      </c>
      <c r="B1" s="120"/>
      <c r="C1" s="120"/>
      <c r="D1" s="120"/>
      <c r="E1" s="120"/>
      <c r="F1" s="120"/>
    </row>
    <row r="2" spans="1:6" ht="21" customHeight="1" x14ac:dyDescent="0.25">
      <c r="A2" s="123" t="s">
        <v>4</v>
      </c>
      <c r="B2" s="123"/>
      <c r="C2" s="123"/>
      <c r="D2" s="123"/>
      <c r="E2" s="123"/>
      <c r="F2" s="123"/>
    </row>
    <row r="3" spans="1:6" x14ac:dyDescent="0.25">
      <c r="A3" s="19" t="s">
        <v>16</v>
      </c>
      <c r="B3" s="19" t="s">
        <v>10</v>
      </c>
      <c r="C3" s="73" t="s">
        <v>11</v>
      </c>
      <c r="D3" s="19" t="s">
        <v>12</v>
      </c>
      <c r="E3" s="7" t="s">
        <v>13</v>
      </c>
      <c r="F3" s="73" t="s">
        <v>14</v>
      </c>
    </row>
    <row r="4" spans="1:6" x14ac:dyDescent="0.25">
      <c r="A4" s="19">
        <v>1</v>
      </c>
      <c r="B4" s="74" t="str">
        <f>'RUSKO KEGLJANJE'!AI19</f>
        <v>DU  DOLENJSKE  TOPLICE</v>
      </c>
      <c r="C4" s="7">
        <f>'RUSKO KEGLJANJE'!AJ19</f>
        <v>248</v>
      </c>
      <c r="D4" s="7">
        <f>'RUSKO KEGLJANJE'!AK19</f>
        <v>249</v>
      </c>
      <c r="E4" s="19">
        <f>'RUSKO KEGLJANJE'!AL19</f>
        <v>403</v>
      </c>
      <c r="F4" s="7">
        <f>'RUSKO KEGLJANJE'!AM19</f>
        <v>3</v>
      </c>
    </row>
    <row r="5" spans="1:6" x14ac:dyDescent="0.25">
      <c r="A5" s="19">
        <v>2</v>
      </c>
      <c r="B5" s="74" t="str">
        <f>'RUSKO KEGLJANJE'!AI20</f>
        <v>DU   PREČNA</v>
      </c>
      <c r="C5" s="7">
        <f>'RUSKO KEGLJANJE'!AJ20</f>
        <v>247</v>
      </c>
      <c r="D5" s="7">
        <f>'RUSKO KEGLJANJE'!AK20</f>
        <v>220</v>
      </c>
      <c r="E5" s="19">
        <f>'RUSKO KEGLJANJE'!AL20</f>
        <v>386</v>
      </c>
      <c r="F5" s="7">
        <f>'RUSKO KEGLJANJE'!AM20</f>
        <v>4</v>
      </c>
    </row>
    <row r="6" spans="1:6" x14ac:dyDescent="0.25">
      <c r="A6" s="19">
        <v>3</v>
      </c>
      <c r="B6" s="74" t="str">
        <f>'RUSKO KEGLJANJE'!AI18</f>
        <v>DU  URŠNA  SELA</v>
      </c>
      <c r="C6" s="7">
        <f>'RUSKO KEGLJANJE'!AJ18</f>
        <v>230</v>
      </c>
      <c r="D6" s="7">
        <f>'RUSKO KEGLJANJE'!AK18</f>
        <v>227</v>
      </c>
      <c r="E6" s="19">
        <f>'RUSKO KEGLJANJE'!AL18</f>
        <v>381</v>
      </c>
      <c r="F6" s="7">
        <f>'RUSKO KEGLJANJE'!AM18</f>
        <v>4</v>
      </c>
    </row>
    <row r="7" spans="1:6" x14ac:dyDescent="0.25">
      <c r="A7" s="19">
        <v>4</v>
      </c>
      <c r="B7" s="74" t="str">
        <f>'RUSKO KEGLJANJE'!AI17</f>
        <v>DU   STRAŽA</v>
      </c>
      <c r="C7" s="7">
        <f>'RUSKO KEGLJANJE'!AJ17</f>
        <v>221</v>
      </c>
      <c r="D7" s="7">
        <f>'RUSKO KEGLJANJE'!AK17</f>
        <v>236</v>
      </c>
      <c r="E7" s="19">
        <f>'RUSKO KEGLJANJE'!AL17</f>
        <v>372</v>
      </c>
      <c r="F7" s="7">
        <f>'RUSKO KEGLJANJE'!AM17</f>
        <v>2</v>
      </c>
    </row>
    <row r="8" spans="1:6" x14ac:dyDescent="0.25">
      <c r="A8" s="19">
        <v>5</v>
      </c>
      <c r="B8" s="74" t="str">
        <f>'RUSKO KEGLJANJE'!AI11</f>
        <v>DU   ČRNOMELJ</v>
      </c>
      <c r="C8" s="7">
        <f>'RUSKO KEGLJANJE'!AJ11</f>
        <v>187</v>
      </c>
      <c r="D8" s="7">
        <f>'RUSKO KEGLJANJE'!AK11</f>
        <v>184</v>
      </c>
      <c r="E8" s="19">
        <f>'RUSKO KEGLJANJE'!AL11</f>
        <v>371</v>
      </c>
      <c r="F8" s="7">
        <f>'RUSKO KEGLJANJE'!AM11</f>
        <v>1</v>
      </c>
    </row>
    <row r="9" spans="1:6" x14ac:dyDescent="0.25">
      <c r="A9" s="19">
        <v>6</v>
      </c>
      <c r="B9" s="74" t="str">
        <f>'RUSKO KEGLJANJE'!AI7</f>
        <v>DU   KOČEVJE</v>
      </c>
      <c r="C9" s="7">
        <f>'RUSKO KEGLJANJE'!AJ7</f>
        <v>231</v>
      </c>
      <c r="D9" s="7">
        <f>'RUSKO KEGLJANJE'!AK7</f>
        <v>218</v>
      </c>
      <c r="E9" s="19">
        <f>'RUSKO KEGLJANJE'!AL7</f>
        <v>371</v>
      </c>
      <c r="F9" s="7">
        <f>'RUSKO KEGLJANJE'!AM7</f>
        <v>0</v>
      </c>
    </row>
    <row r="10" spans="1:6" x14ac:dyDescent="0.25">
      <c r="A10" s="19">
        <v>7</v>
      </c>
      <c r="B10" s="74" t="str">
        <f>'RUSKO KEGLJANJE'!AI16</f>
        <v>DU   SEMIČ</v>
      </c>
      <c r="C10" s="7">
        <f>'RUSKO KEGLJANJE'!AJ16</f>
        <v>209</v>
      </c>
      <c r="D10" s="7">
        <f>'RUSKO KEGLJANJE'!AK16</f>
        <v>228</v>
      </c>
      <c r="E10" s="19">
        <f>'RUSKO KEGLJANJE'!AL16</f>
        <v>363</v>
      </c>
      <c r="F10" s="7">
        <f>'RUSKO KEGLJANJE'!AM16</f>
        <v>2</v>
      </c>
    </row>
    <row r="11" spans="1:6" x14ac:dyDescent="0.25">
      <c r="A11" s="19">
        <v>8</v>
      </c>
      <c r="B11" s="74" t="str">
        <f>'RUSKO KEGLJANJE'!AI12</f>
        <v>DU  TREBNJE</v>
      </c>
      <c r="C11" s="7">
        <f>'RUSKO KEGLJANJE'!AJ12</f>
        <v>187</v>
      </c>
      <c r="D11" s="7">
        <f>'RUSKO KEGLJANJE'!AK12</f>
        <v>236</v>
      </c>
      <c r="E11" s="19">
        <f>'RUSKO KEGLJANJE'!AL12</f>
        <v>356</v>
      </c>
      <c r="F11" s="7">
        <f>'RUSKO KEGLJANJE'!AM12</f>
        <v>6</v>
      </c>
    </row>
    <row r="12" spans="1:6" x14ac:dyDescent="0.25">
      <c r="A12" s="19">
        <v>9</v>
      </c>
      <c r="B12" s="74" t="str">
        <f>'RUSKO KEGLJANJE'!AI14</f>
        <v>DU   MIRNA</v>
      </c>
      <c r="C12" s="7">
        <f>'RUSKO KEGLJANJE'!AJ14</f>
        <v>182</v>
      </c>
      <c r="D12" s="7">
        <f>'RUSKO KEGLJANJE'!AK14</f>
        <v>165</v>
      </c>
      <c r="E12" s="19">
        <f>'RUSKO KEGLJANJE'!AL14</f>
        <v>347</v>
      </c>
      <c r="F12" s="7">
        <f>'RUSKO KEGLJANJE'!AM14</f>
        <v>3</v>
      </c>
    </row>
    <row r="13" spans="1:6" x14ac:dyDescent="0.25">
      <c r="A13" s="19">
        <v>10</v>
      </c>
      <c r="B13" s="74" t="str">
        <f>'RUSKO KEGLJANJE'!AI13</f>
        <v>DU  MALI  SLATNIK</v>
      </c>
      <c r="C13" s="7">
        <f>'RUSKO KEGLJANJE'!AJ13</f>
        <v>238</v>
      </c>
      <c r="D13" s="7">
        <f>'RUSKO KEGLJANJE'!AK13</f>
        <v>183</v>
      </c>
      <c r="E13" s="19">
        <f>'RUSKO KEGLJANJE'!AL13</f>
        <v>347</v>
      </c>
      <c r="F13" s="7">
        <f>'RUSKO KEGLJANJE'!AM13</f>
        <v>4</v>
      </c>
    </row>
    <row r="14" spans="1:6" x14ac:dyDescent="0.25">
      <c r="A14" s="19">
        <v>11</v>
      </c>
      <c r="B14" s="74" t="str">
        <f>'RUSKO KEGLJANJE'!AI4</f>
        <v>DU    OTOČEC</v>
      </c>
      <c r="C14" s="7">
        <f>'RUSKO KEGLJANJE'!AJ4</f>
        <v>200</v>
      </c>
      <c r="D14" s="7">
        <f>'RUSKO KEGLJANJE'!AK4</f>
        <v>203</v>
      </c>
      <c r="E14" s="19">
        <f>'RUSKO KEGLJANJE'!AL4</f>
        <v>342</v>
      </c>
      <c r="F14" s="7">
        <f>'RUSKO KEGLJANJE'!AM4</f>
        <v>4</v>
      </c>
    </row>
    <row r="15" spans="1:6" x14ac:dyDescent="0.25">
      <c r="A15" s="19">
        <v>12</v>
      </c>
      <c r="B15" s="74" t="str">
        <f>'RUSKO KEGLJANJE'!AI9</f>
        <v>DU  VELIKI  GABER</v>
      </c>
      <c r="C15" s="7">
        <f>'RUSKO KEGLJANJE'!AJ9</f>
        <v>167</v>
      </c>
      <c r="D15" s="7">
        <f>'RUSKO KEGLJANJE'!AK9</f>
        <v>168</v>
      </c>
      <c r="E15" s="19">
        <f>'RUSKO KEGLJANJE'!AL9</f>
        <v>335</v>
      </c>
      <c r="F15" s="7">
        <f>'RUSKO KEGLJANJE'!AM9</f>
        <v>2</v>
      </c>
    </row>
    <row r="16" spans="1:6" x14ac:dyDescent="0.25">
      <c r="A16" s="19">
        <v>13</v>
      </c>
      <c r="B16" s="74" t="str">
        <f>'RUSKO KEGLJANJE'!AI10</f>
        <v>DU  ŽUŽEMBERK</v>
      </c>
      <c r="C16" s="7">
        <f>'RUSKO KEGLJANJE'!AJ10</f>
        <v>199</v>
      </c>
      <c r="D16" s="7">
        <f>'RUSKO KEGLJANJE'!AK10</f>
        <v>203</v>
      </c>
      <c r="E16" s="19">
        <f>'RUSKO KEGLJANJE'!AL10</f>
        <v>331</v>
      </c>
      <c r="F16" s="7">
        <f>'RUSKO KEGLJANJE'!AM10</f>
        <v>2</v>
      </c>
    </row>
    <row r="17" spans="1:6" x14ac:dyDescent="0.25">
      <c r="A17" s="19">
        <v>14</v>
      </c>
      <c r="B17" s="74" t="str">
        <f>'RUSKO KEGLJANJE'!AI5</f>
        <v>DU   ŠENTJERNEJ</v>
      </c>
      <c r="C17" s="7">
        <f>'RUSKO KEGLJANJE'!AJ5</f>
        <v>151</v>
      </c>
      <c r="D17" s="7">
        <f>'RUSKO KEGLJANJE'!AK5</f>
        <v>166</v>
      </c>
      <c r="E17" s="19">
        <f>'RUSKO KEGLJANJE'!AL5</f>
        <v>317</v>
      </c>
      <c r="F17" s="7">
        <f>'RUSKO KEGLJANJE'!AM5</f>
        <v>6</v>
      </c>
    </row>
    <row r="18" spans="1:6" x14ac:dyDescent="0.25">
      <c r="A18" s="19">
        <v>15</v>
      </c>
      <c r="B18" s="74" t="str">
        <f>'RUSKO KEGLJANJE'!AI15</f>
        <v>DU   ŠKOCJAN</v>
      </c>
      <c r="C18" s="7">
        <f>'RUSKO KEGLJANJE'!AJ15</f>
        <v>185</v>
      </c>
      <c r="D18" s="7">
        <f>'RUSKO KEGLJANJE'!AK15</f>
        <v>206</v>
      </c>
      <c r="E18" s="19">
        <f>'RUSKO KEGLJANJE'!AL15</f>
        <v>316</v>
      </c>
      <c r="F18" s="7">
        <f>'RUSKO KEGLJANJE'!AM15</f>
        <v>5</v>
      </c>
    </row>
    <row r="19" spans="1:6" x14ac:dyDescent="0.25">
      <c r="A19" s="19">
        <v>16</v>
      </c>
      <c r="B19" s="74" t="str">
        <f>'RUSKO KEGLJANJE'!AI6</f>
        <v>DU   DVOR</v>
      </c>
      <c r="C19" s="7">
        <f>'RUSKO KEGLJANJE'!AJ6</f>
        <v>182</v>
      </c>
      <c r="D19" s="7">
        <f>'RUSKO KEGLJANJE'!AK6</f>
        <v>202</v>
      </c>
      <c r="E19" s="19">
        <f>'RUSKO KEGLJANJE'!AL6</f>
        <v>312</v>
      </c>
      <c r="F19" s="7">
        <f>'RUSKO KEGLJANJE'!AM6</f>
        <v>8</v>
      </c>
    </row>
    <row r="20" spans="1:6" x14ac:dyDescent="0.25">
      <c r="A20" s="19">
        <v>17</v>
      </c>
      <c r="B20" s="74" t="str">
        <f>'RUSKO KEGLJANJE'!AI8</f>
        <v>DU   NOVO  MESTO</v>
      </c>
      <c r="C20" s="7">
        <f>'RUSKO KEGLJANJE'!AJ8</f>
        <v>180</v>
      </c>
      <c r="D20" s="7">
        <f>'RUSKO KEGLJANJE'!AK8</f>
        <v>178</v>
      </c>
      <c r="E20" s="19">
        <f>'RUSKO KEGLJANJE'!AL8</f>
        <v>290</v>
      </c>
      <c r="F20" s="7">
        <f>'RUSKO KEGLJANJE'!AM8</f>
        <v>10</v>
      </c>
    </row>
  </sheetData>
  <sortState xmlns:xlrd2="http://schemas.microsoft.com/office/spreadsheetml/2017/richdata2" ref="A4:F20">
    <sortCondition descending="1" ref="E4:E20"/>
  </sortState>
  <mergeCells count="2">
    <mergeCell ref="A1:F1"/>
    <mergeCell ref="A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8"/>
  <sheetViews>
    <sheetView topLeftCell="A15" workbookViewId="0">
      <selection activeCell="A88" sqref="A88"/>
    </sheetView>
  </sheetViews>
  <sheetFormatPr defaultRowHeight="15" x14ac:dyDescent="0.25"/>
  <cols>
    <col min="1" max="1" width="6.28515625" customWidth="1"/>
    <col min="2" max="2" width="26" customWidth="1"/>
    <col min="3" max="3" width="18.140625" customWidth="1"/>
  </cols>
  <sheetData>
    <row r="1" spans="1:7" ht="30" customHeight="1" x14ac:dyDescent="0.25">
      <c r="A1" s="124" t="s">
        <v>0</v>
      </c>
      <c r="B1" s="125"/>
      <c r="C1" s="125"/>
      <c r="D1" s="125"/>
      <c r="E1" s="125"/>
      <c r="F1" s="125"/>
      <c r="G1" s="126"/>
    </row>
    <row r="2" spans="1:7" ht="21" customHeight="1" x14ac:dyDescent="0.25">
      <c r="A2" s="127" t="s">
        <v>15</v>
      </c>
      <c r="B2" s="128"/>
      <c r="C2" s="128"/>
      <c r="D2" s="128"/>
      <c r="E2" s="128"/>
      <c r="F2" s="128"/>
      <c r="G2" s="129"/>
    </row>
    <row r="3" spans="1:7" x14ac:dyDescent="0.25">
      <c r="A3" s="75" t="s">
        <v>16</v>
      </c>
      <c r="B3" s="76" t="s">
        <v>17</v>
      </c>
      <c r="C3" s="77" t="s">
        <v>10</v>
      </c>
      <c r="D3" s="78" t="s">
        <v>11</v>
      </c>
      <c r="E3" s="79" t="s">
        <v>12</v>
      </c>
      <c r="F3" s="80" t="s">
        <v>13</v>
      </c>
      <c r="G3" s="81" t="s">
        <v>14</v>
      </c>
    </row>
    <row r="4" spans="1:7" x14ac:dyDescent="0.25">
      <c r="A4" s="19">
        <v>1</v>
      </c>
      <c r="B4" s="74" t="str">
        <f>'RUSKO KEGLJANJE'!AI89</f>
        <v>MOLEK VIDA</v>
      </c>
      <c r="C4" s="82" t="str">
        <f>'RUSKO KEGLJANJE'!AJ89</f>
        <v>DU   SEMIČ</v>
      </c>
      <c r="D4" s="83">
        <f>'RUSKO KEGLJANJE'!AK89</f>
        <v>52</v>
      </c>
      <c r="E4" s="84">
        <f>'RUSKO KEGLJANJE'!AL89</f>
        <v>53</v>
      </c>
      <c r="F4" s="85">
        <f>'RUSKO KEGLJANJE'!AM89</f>
        <v>105</v>
      </c>
      <c r="G4" s="86">
        <f>'RUSKO KEGLJANJE'!AN89</f>
        <v>0</v>
      </c>
    </row>
    <row r="5" spans="1:7" x14ac:dyDescent="0.25">
      <c r="A5" s="87">
        <v>2</v>
      </c>
      <c r="B5" s="74" t="str">
        <f>'RUSKO KEGLJANJE'!AI105</f>
        <v>ZUPANČIČ ANICA</v>
      </c>
      <c r="C5" s="82" t="str">
        <f>'RUSKO KEGLJANJE'!AJ105</f>
        <v>DU  DOLENJSKE  TOPLICE</v>
      </c>
      <c r="D5" s="83">
        <f>'RUSKO KEGLJANJE'!AK105</f>
        <v>52</v>
      </c>
      <c r="E5" s="84">
        <f>'RUSKO KEGLJANJE'!AL105</f>
        <v>52</v>
      </c>
      <c r="F5" s="85">
        <f>'RUSKO KEGLJANJE'!AM105</f>
        <v>104</v>
      </c>
      <c r="G5" s="86">
        <f>'RUSKO KEGLJANJE'!AN105</f>
        <v>0</v>
      </c>
    </row>
    <row r="6" spans="1:7" x14ac:dyDescent="0.25">
      <c r="A6" s="65">
        <v>3</v>
      </c>
      <c r="B6" s="74" t="str">
        <f>'RUSKO KEGLJANJE'!AI44</f>
        <v>JERBIČ MARIJA</v>
      </c>
      <c r="C6" s="82" t="str">
        <f>'RUSKO KEGLJANJE'!AJ44</f>
        <v>DU   KOČEVJE</v>
      </c>
      <c r="D6" s="83">
        <f>'RUSKO KEGLJANJE'!AK44</f>
        <v>57</v>
      </c>
      <c r="E6" s="84">
        <f>'RUSKO KEGLJANJE'!AL44</f>
        <v>46</v>
      </c>
      <c r="F6" s="85">
        <f>'RUSKO KEGLJANJE'!AM44</f>
        <v>103</v>
      </c>
      <c r="G6" s="86">
        <f>'RUSKO KEGLJANJE'!AN44</f>
        <v>0</v>
      </c>
    </row>
    <row r="7" spans="1:7" x14ac:dyDescent="0.25">
      <c r="A7" s="19">
        <v>4</v>
      </c>
      <c r="B7" s="74" t="str">
        <f>'RUSKO KEGLJANJE'!AI102</f>
        <v>KRESE FANI</v>
      </c>
      <c r="C7" s="82" t="str">
        <f>'RUSKO KEGLJANJE'!AJ102</f>
        <v>DU  DOLENJSKE  TOPLICE</v>
      </c>
      <c r="D7" s="83">
        <f>'RUSKO KEGLJANJE'!AK102</f>
        <v>52</v>
      </c>
      <c r="E7" s="84">
        <f>'RUSKO KEGLJANJE'!AL102</f>
        <v>50</v>
      </c>
      <c r="F7" s="85">
        <f>'RUSKO KEGLJANJE'!AM102</f>
        <v>102</v>
      </c>
      <c r="G7" s="86">
        <f>'RUSKO KEGLJANJE'!AN102</f>
        <v>0</v>
      </c>
    </row>
    <row r="8" spans="1:7" x14ac:dyDescent="0.25">
      <c r="A8" s="87">
        <v>5</v>
      </c>
      <c r="B8" s="74" t="str">
        <f>'RUSKO KEGLJANJE'!AI107</f>
        <v>POTOČAR ANICA</v>
      </c>
      <c r="C8" s="82" t="str">
        <f>'RUSKO KEGLJANJE'!AJ107</f>
        <v>DU   PREČNA</v>
      </c>
      <c r="D8" s="83">
        <f>'RUSKO KEGLJANJE'!AK107</f>
        <v>49</v>
      </c>
      <c r="E8" s="84">
        <f>'RUSKO KEGLJANJE'!AL107</f>
        <v>52</v>
      </c>
      <c r="F8" s="85">
        <f>'RUSKO KEGLJANJE'!AM107</f>
        <v>101</v>
      </c>
      <c r="G8" s="86">
        <f>'RUSKO KEGLJANJE'!AN107</f>
        <v>0</v>
      </c>
    </row>
    <row r="9" spans="1:7" x14ac:dyDescent="0.25">
      <c r="A9" s="65">
        <v>6</v>
      </c>
      <c r="B9" s="74" t="str">
        <f>'RUSKO KEGLJANJE'!AI103</f>
        <v>PROSEN ANTONIJA</v>
      </c>
      <c r="C9" s="82" t="str">
        <f>'RUSKO KEGLJANJE'!AJ103</f>
        <v>DU  DOLENJSKE  TOPLICE</v>
      </c>
      <c r="D9" s="83">
        <f>'RUSKO KEGLJANJE'!AK103</f>
        <v>47</v>
      </c>
      <c r="E9" s="84">
        <f>'RUSKO KEGLJANJE'!AL103</f>
        <v>53</v>
      </c>
      <c r="F9" s="85">
        <f>'RUSKO KEGLJANJE'!AM103</f>
        <v>100</v>
      </c>
      <c r="G9" s="86">
        <f>'RUSKO KEGLJANJE'!AN103</f>
        <v>0</v>
      </c>
    </row>
    <row r="10" spans="1:7" x14ac:dyDescent="0.25">
      <c r="A10" s="19">
        <v>7</v>
      </c>
      <c r="B10" s="74" t="str">
        <f>'RUSKO KEGLJANJE'!AI96</f>
        <v>GROS  DRAGICA</v>
      </c>
      <c r="C10" s="82" t="str">
        <f>'RUSKO KEGLJANJE'!AJ96</f>
        <v>DU  URŠNA  SELA</v>
      </c>
      <c r="D10" s="83">
        <f>'RUSKO KEGLJANJE'!AK96</f>
        <v>49</v>
      </c>
      <c r="E10" s="84">
        <f>'RUSKO KEGLJANJE'!AL96</f>
        <v>51</v>
      </c>
      <c r="F10" s="85">
        <f>'RUSKO KEGLJANJE'!AM96</f>
        <v>100</v>
      </c>
      <c r="G10" s="86">
        <f>'RUSKO KEGLJANJE'!AN96</f>
        <v>0</v>
      </c>
    </row>
    <row r="11" spans="1:7" x14ac:dyDescent="0.25">
      <c r="A11" s="87">
        <v>8</v>
      </c>
      <c r="B11" s="74" t="str">
        <f>'RUSKO KEGLJANJE'!AI28</f>
        <v>JANC JOŽEFA</v>
      </c>
      <c r="C11" s="82" t="str">
        <f>'RUSKO KEGLJANJE'!AJ28</f>
        <v>DU    OTOČEC</v>
      </c>
      <c r="D11" s="83">
        <f>'RUSKO KEGLJANJE'!AK28</f>
        <v>51</v>
      </c>
      <c r="E11" s="84">
        <f>'RUSKO KEGLJANJE'!AL28</f>
        <v>49</v>
      </c>
      <c r="F11" s="85">
        <f>'RUSKO KEGLJANJE'!AM28</f>
        <v>100</v>
      </c>
      <c r="G11" s="86">
        <f>'RUSKO KEGLJANJE'!AN28</f>
        <v>0</v>
      </c>
    </row>
    <row r="12" spans="1:7" x14ac:dyDescent="0.25">
      <c r="A12" s="65">
        <v>9</v>
      </c>
      <c r="B12" s="74" t="str">
        <f>'RUSKO KEGLJANJE'!AI27</f>
        <v>POVŠE JOŽEFA</v>
      </c>
      <c r="C12" s="82" t="str">
        <f>'RUSKO KEGLJANJE'!AJ27</f>
        <v>DU    OTOČEC</v>
      </c>
      <c r="D12" s="83">
        <f>'RUSKO KEGLJANJE'!AK27</f>
        <v>51</v>
      </c>
      <c r="E12" s="84">
        <f>'RUSKO KEGLJANJE'!AL27</f>
        <v>49</v>
      </c>
      <c r="F12" s="85">
        <f>'RUSKO KEGLJANJE'!AM27</f>
        <v>100</v>
      </c>
      <c r="G12" s="86">
        <f>'RUSKO KEGLJANJE'!AN27</f>
        <v>0</v>
      </c>
    </row>
    <row r="13" spans="1:7" x14ac:dyDescent="0.25">
      <c r="A13" s="19">
        <v>10</v>
      </c>
      <c r="B13" s="74" t="str">
        <f>'RUSKO KEGLJANJE'!AI110</f>
        <v>KOSTREVC CIRILA</v>
      </c>
      <c r="C13" s="82" t="str">
        <f>'RUSKO KEGLJANJE'!AJ110</f>
        <v>DU   PREČNA</v>
      </c>
      <c r="D13" s="83">
        <f>'RUSKO KEGLJANJE'!AK110</f>
        <v>56</v>
      </c>
      <c r="E13" s="84">
        <f>'RUSKO KEGLJANJE'!AL110</f>
        <v>43</v>
      </c>
      <c r="F13" s="85">
        <f>'RUSKO KEGLJANJE'!AM110</f>
        <v>99</v>
      </c>
      <c r="G13" s="86">
        <f>'RUSKO KEGLJANJE'!AN110</f>
        <v>0</v>
      </c>
    </row>
    <row r="14" spans="1:7" x14ac:dyDescent="0.25">
      <c r="A14" s="87">
        <v>11</v>
      </c>
      <c r="B14" s="74" t="str">
        <f>'RUSKO KEGLJANJE'!AI94</f>
        <v>KOZAN VIKA</v>
      </c>
      <c r="C14" s="82" t="str">
        <f>'RUSKO KEGLJANJE'!AJ94</f>
        <v>DU   STRAŽA</v>
      </c>
      <c r="D14" s="83">
        <f>'RUSKO KEGLJANJE'!AK94</f>
        <v>51</v>
      </c>
      <c r="E14" s="84">
        <f>'RUSKO KEGLJANJE'!AL94</f>
        <v>48</v>
      </c>
      <c r="F14" s="85">
        <f>'RUSKO KEGLJANJE'!AM94</f>
        <v>99</v>
      </c>
      <c r="G14" s="86">
        <f>'RUSKO KEGLJANJE'!AN94</f>
        <v>1</v>
      </c>
    </row>
    <row r="15" spans="1:7" x14ac:dyDescent="0.25">
      <c r="A15" s="65">
        <v>12</v>
      </c>
      <c r="B15" s="74" t="str">
        <f>'RUSKO KEGLJANJE'!AI52</f>
        <v>ŠTANCAR JULKA</v>
      </c>
      <c r="C15" s="82" t="str">
        <f>'RUSKO KEGLJANJE'!AJ52</f>
        <v>DU  VELIKI  GABER</v>
      </c>
      <c r="D15" s="83">
        <f>'RUSKO KEGLJANJE'!AK52</f>
        <v>48</v>
      </c>
      <c r="E15" s="84">
        <f>'RUSKO KEGLJANJE'!AL52</f>
        <v>51</v>
      </c>
      <c r="F15" s="85">
        <f>'RUSKO KEGLJANJE'!AM52</f>
        <v>99</v>
      </c>
      <c r="G15" s="86">
        <f>'RUSKO KEGLJANJE'!AN52</f>
        <v>0</v>
      </c>
    </row>
    <row r="16" spans="1:7" x14ac:dyDescent="0.25">
      <c r="A16" s="19">
        <v>13</v>
      </c>
      <c r="B16" s="74" t="str">
        <f>'RUSKO KEGLJANJE'!AI41</f>
        <v>TOMŠE JOŽICA</v>
      </c>
      <c r="C16" s="82" t="str">
        <f>'RUSKO KEGLJANJE'!AJ41</f>
        <v>DU   KOČEVJE</v>
      </c>
      <c r="D16" s="83">
        <f>'RUSKO KEGLJANJE'!AK41</f>
        <v>48</v>
      </c>
      <c r="E16" s="84">
        <f>'RUSKO KEGLJANJE'!AL41</f>
        <v>51</v>
      </c>
      <c r="F16" s="85">
        <f>'RUSKO KEGLJANJE'!AM41</f>
        <v>99</v>
      </c>
      <c r="G16" s="86">
        <f>'RUSKO KEGLJANJE'!AN41</f>
        <v>0</v>
      </c>
    </row>
    <row r="17" spans="1:7" x14ac:dyDescent="0.25">
      <c r="A17" s="87">
        <v>14</v>
      </c>
      <c r="B17" s="74" t="str">
        <f>'RUSKO KEGLJANJE'!AI106</f>
        <v>ŠULC JOŽICA</v>
      </c>
      <c r="C17" s="82" t="str">
        <f>'RUSKO KEGLJANJE'!AJ106</f>
        <v>DU   PREČNA</v>
      </c>
      <c r="D17" s="83">
        <f>'RUSKO KEGLJANJE'!AK106</f>
        <v>53</v>
      </c>
      <c r="E17" s="84">
        <f>'RUSKO KEGLJANJE'!AL106</f>
        <v>45</v>
      </c>
      <c r="F17" s="85">
        <f>'RUSKO KEGLJANJE'!AM106</f>
        <v>98</v>
      </c>
      <c r="G17" s="86">
        <f>'RUSKO KEGLJANJE'!AN106</f>
        <v>0</v>
      </c>
    </row>
    <row r="18" spans="1:7" x14ac:dyDescent="0.25">
      <c r="A18" s="65">
        <v>15</v>
      </c>
      <c r="B18" s="74" t="str">
        <f>'RUSKO KEGLJANJE'!AI67</f>
        <v>GOGNJAVAC MILENA</v>
      </c>
      <c r="C18" s="82" t="str">
        <f>'RUSKO KEGLJANJE'!AJ67</f>
        <v>DU  TREBNJE</v>
      </c>
      <c r="D18" s="83">
        <f>'RUSKO KEGLJANJE'!AK67</f>
        <v>44</v>
      </c>
      <c r="E18" s="84">
        <f>'RUSKO KEGLJANJE'!AL67</f>
        <v>54</v>
      </c>
      <c r="F18" s="85">
        <f>'RUSKO KEGLJANJE'!AM67</f>
        <v>98</v>
      </c>
      <c r="G18" s="86">
        <f>'RUSKO KEGLJANJE'!AN67</f>
        <v>1</v>
      </c>
    </row>
    <row r="19" spans="1:7" x14ac:dyDescent="0.25">
      <c r="A19" s="19">
        <v>16</v>
      </c>
      <c r="B19" s="74" t="str">
        <f>'RUSKO KEGLJANJE'!AI101</f>
        <v>KLOBUČAR LJUBICA</v>
      </c>
      <c r="C19" s="82" t="str">
        <f>'RUSKO KEGLJANJE'!AJ101</f>
        <v>DU  DOLENJSKE  TOPLICE</v>
      </c>
      <c r="D19" s="83">
        <f>'RUSKO KEGLJANJE'!AK101</f>
        <v>49</v>
      </c>
      <c r="E19" s="84">
        <f>'RUSKO KEGLJANJE'!AL101</f>
        <v>48</v>
      </c>
      <c r="F19" s="85">
        <f>'RUSKO KEGLJANJE'!AM101</f>
        <v>97</v>
      </c>
      <c r="G19" s="86">
        <f>'RUSKO KEGLJANJE'!AN101</f>
        <v>1</v>
      </c>
    </row>
    <row r="20" spans="1:7" x14ac:dyDescent="0.25">
      <c r="A20" s="87">
        <v>17</v>
      </c>
      <c r="B20" s="74" t="str">
        <f>'RUSKO KEGLJANJE'!AI97</f>
        <v>RAUH MILENA</v>
      </c>
      <c r="C20" s="82" t="str">
        <f>'RUSKO KEGLJANJE'!AJ97</f>
        <v>DU  URŠNA  SELA</v>
      </c>
      <c r="D20" s="83">
        <f>'RUSKO KEGLJANJE'!AK97</f>
        <v>46</v>
      </c>
      <c r="E20" s="84">
        <f>'RUSKO KEGLJANJE'!AL97</f>
        <v>50</v>
      </c>
      <c r="F20" s="85">
        <f>'RUSKO KEGLJANJE'!AM97</f>
        <v>96</v>
      </c>
      <c r="G20" s="86">
        <f>'RUSKO KEGLJANJE'!AN97</f>
        <v>1</v>
      </c>
    </row>
    <row r="21" spans="1:7" x14ac:dyDescent="0.25">
      <c r="A21" s="65">
        <v>18</v>
      </c>
      <c r="B21" s="74" t="str">
        <f>'RUSKO KEGLJANJE'!AI72</f>
        <v>AVSEC IRENA</v>
      </c>
      <c r="C21" s="82" t="str">
        <f>'RUSKO KEGLJANJE'!AJ72</f>
        <v>DU  MALI  SLATNIK</v>
      </c>
      <c r="D21" s="83">
        <f>'RUSKO KEGLJANJE'!AK72</f>
        <v>56</v>
      </c>
      <c r="E21" s="84">
        <f>'RUSKO KEGLJANJE'!AL72</f>
        <v>40</v>
      </c>
      <c r="F21" s="85">
        <f>'RUSKO KEGLJANJE'!AM72</f>
        <v>96</v>
      </c>
      <c r="G21" s="86">
        <f>'RUSKO KEGLJANJE'!AN72</f>
        <v>0</v>
      </c>
    </row>
    <row r="22" spans="1:7" x14ac:dyDescent="0.25">
      <c r="A22" s="19">
        <v>19</v>
      </c>
      <c r="B22" s="74" t="str">
        <f>'RUSKO KEGLJANJE'!AI76</f>
        <v>GREGORČIČ MILENA</v>
      </c>
      <c r="C22" s="82" t="str">
        <f>'RUSKO KEGLJANJE'!AJ76</f>
        <v>DU   MIRNA</v>
      </c>
      <c r="D22" s="83">
        <f>'RUSKO KEGLJANJE'!AK76</f>
        <v>48</v>
      </c>
      <c r="E22" s="84">
        <f>'RUSKO KEGLJANJE'!AL76</f>
        <v>48</v>
      </c>
      <c r="F22" s="85">
        <f>'RUSKO KEGLJANJE'!AM76</f>
        <v>96</v>
      </c>
      <c r="G22" s="86">
        <f>'RUSKO KEGLJANJE'!AN76</f>
        <v>0</v>
      </c>
    </row>
    <row r="23" spans="1:7" x14ac:dyDescent="0.25">
      <c r="A23" s="87">
        <v>20</v>
      </c>
      <c r="B23" s="74" t="str">
        <f>'RUSKO KEGLJANJE'!AI92</f>
        <v>ŠTAJDOHAR ANICA</v>
      </c>
      <c r="C23" s="82" t="str">
        <f>'RUSKO KEGLJANJE'!AJ92</f>
        <v>DU   STRAŽA</v>
      </c>
      <c r="D23" s="83">
        <f>'RUSKO KEGLJANJE'!AK92</f>
        <v>45</v>
      </c>
      <c r="E23" s="84">
        <f>'RUSKO KEGLJANJE'!AL92</f>
        <v>51</v>
      </c>
      <c r="F23" s="85">
        <f>'RUSKO KEGLJANJE'!AM92</f>
        <v>96</v>
      </c>
      <c r="G23" s="86">
        <f>'RUSKO KEGLJANJE'!AN92</f>
        <v>1</v>
      </c>
    </row>
    <row r="24" spans="1:7" x14ac:dyDescent="0.25">
      <c r="A24" s="65">
        <v>21</v>
      </c>
      <c r="B24" s="74" t="str">
        <f>'RUSKO KEGLJANJE'!AI61</f>
        <v>VESELIČ NEVENKA</v>
      </c>
      <c r="C24" s="82" t="str">
        <f>'RUSKO KEGLJANJE'!AJ61</f>
        <v>DU   ČRNOMELJ</v>
      </c>
      <c r="D24" s="83">
        <f>'RUSKO KEGLJANJE'!AK61</f>
        <v>45</v>
      </c>
      <c r="E24" s="84">
        <f>'RUSKO KEGLJANJE'!AL61</f>
        <v>50</v>
      </c>
      <c r="F24" s="85">
        <f>'RUSKO KEGLJANJE'!AM61</f>
        <v>95</v>
      </c>
      <c r="G24" s="86">
        <f>'RUSKO KEGLJANJE'!AN61</f>
        <v>0</v>
      </c>
    </row>
    <row r="25" spans="1:7" x14ac:dyDescent="0.25">
      <c r="A25" s="19">
        <v>22</v>
      </c>
      <c r="B25" s="74" t="str">
        <f>'RUSKO KEGLJANJE'!AI56</f>
        <v>JAKLIČ VLASTA</v>
      </c>
      <c r="C25" s="82" t="str">
        <f>'RUSKO KEGLJANJE'!AJ56</f>
        <v>DU  ŽUŽEMBERK</v>
      </c>
      <c r="D25" s="83">
        <f>'RUSKO KEGLJANJE'!AK56</f>
        <v>45</v>
      </c>
      <c r="E25" s="84">
        <f>'RUSKO KEGLJANJE'!AL56</f>
        <v>50</v>
      </c>
      <c r="F25" s="85">
        <f>'RUSKO KEGLJANJE'!AM56</f>
        <v>95</v>
      </c>
      <c r="G25" s="86">
        <f>'RUSKO KEGLJANJE'!AN56</f>
        <v>0</v>
      </c>
    </row>
    <row r="26" spans="1:7" x14ac:dyDescent="0.25">
      <c r="A26" s="87">
        <v>23</v>
      </c>
      <c r="B26" s="74" t="str">
        <f>'RUSKO KEGLJANJE'!AI104</f>
        <v>STRAJNAR SLAVICA</v>
      </c>
      <c r="C26" s="82" t="str">
        <f>'RUSKO KEGLJANJE'!AJ104</f>
        <v>DU  DOLENJSKE  TOPLICE</v>
      </c>
      <c r="D26" s="83">
        <f>'RUSKO KEGLJANJE'!AK104</f>
        <v>48</v>
      </c>
      <c r="E26" s="84">
        <f>'RUSKO KEGLJANJE'!AL104</f>
        <v>46</v>
      </c>
      <c r="F26" s="85">
        <f>'RUSKO KEGLJANJE'!AM104</f>
        <v>94</v>
      </c>
      <c r="G26" s="86">
        <f>'RUSKO KEGLJANJE'!AN104</f>
        <v>2</v>
      </c>
    </row>
    <row r="27" spans="1:7" x14ac:dyDescent="0.25">
      <c r="A27" s="65">
        <v>24</v>
      </c>
      <c r="B27" s="74" t="str">
        <f>'RUSKO KEGLJANJE'!AI100</f>
        <v>POVŠE MARIJA</v>
      </c>
      <c r="C27" s="82" t="str">
        <f>'RUSKO KEGLJANJE'!AJ100</f>
        <v>DU  URŠNA  SELA</v>
      </c>
      <c r="D27" s="83">
        <f>'RUSKO KEGLJANJE'!AK100</f>
        <v>51</v>
      </c>
      <c r="E27" s="84">
        <f>'RUSKO KEGLJANJE'!AL100</f>
        <v>43</v>
      </c>
      <c r="F27" s="85">
        <f>'RUSKO KEGLJANJE'!AM100</f>
        <v>94</v>
      </c>
      <c r="G27" s="86">
        <f>'RUSKO KEGLJANJE'!AN100</f>
        <v>0</v>
      </c>
    </row>
    <row r="28" spans="1:7" x14ac:dyDescent="0.25">
      <c r="A28" s="19">
        <v>25</v>
      </c>
      <c r="B28" s="74" t="str">
        <f>'RUSKO KEGLJANJE'!AI62</f>
        <v>KRAMARIČ REZKA</v>
      </c>
      <c r="C28" s="82" t="str">
        <f>'RUSKO KEGLJANJE'!AJ62</f>
        <v>DU   ČRNOMELJ</v>
      </c>
      <c r="D28" s="83">
        <f>'RUSKO KEGLJANJE'!AK62</f>
        <v>49</v>
      </c>
      <c r="E28" s="84">
        <f>'RUSKO KEGLJANJE'!AL62</f>
        <v>44</v>
      </c>
      <c r="F28" s="85">
        <f>'RUSKO KEGLJANJE'!AM62</f>
        <v>93</v>
      </c>
      <c r="G28" s="86">
        <f>'RUSKO KEGLJANJE'!AN62</f>
        <v>0</v>
      </c>
    </row>
    <row r="29" spans="1:7" x14ac:dyDescent="0.25">
      <c r="A29" s="87">
        <v>26</v>
      </c>
      <c r="B29" s="74" t="str">
        <f>'RUSKO KEGLJANJE'!AI88</f>
        <v>KOPAČ MARIJA</v>
      </c>
      <c r="C29" s="82" t="str">
        <f>'RUSKO KEGLJANJE'!AJ88</f>
        <v>DU   SEMIČ</v>
      </c>
      <c r="D29" s="83">
        <f>'RUSKO KEGLJANJE'!AK88</f>
        <v>43</v>
      </c>
      <c r="E29" s="84">
        <f>'RUSKO KEGLJANJE'!AL88</f>
        <v>49</v>
      </c>
      <c r="F29" s="85">
        <f>'RUSKO KEGLJANJE'!AM88</f>
        <v>92</v>
      </c>
      <c r="G29" s="86">
        <f>'RUSKO KEGLJANJE'!AN88</f>
        <v>0</v>
      </c>
    </row>
    <row r="30" spans="1:7" x14ac:dyDescent="0.25">
      <c r="A30" s="65">
        <v>27</v>
      </c>
      <c r="B30" s="74" t="str">
        <f>'RUSKO KEGLJANJE'!AI64</f>
        <v>VIDETIČ MARJANCA</v>
      </c>
      <c r="C30" s="82" t="str">
        <f>'RUSKO KEGLJANJE'!AJ64</f>
        <v>DU   ČRNOMELJ</v>
      </c>
      <c r="D30" s="83">
        <f>'RUSKO KEGLJANJE'!AK64</f>
        <v>46</v>
      </c>
      <c r="E30" s="84">
        <f>'RUSKO KEGLJANJE'!AL64</f>
        <v>46</v>
      </c>
      <c r="F30" s="85">
        <f>'RUSKO KEGLJANJE'!AM64</f>
        <v>92</v>
      </c>
      <c r="G30" s="86">
        <f>'RUSKO KEGLJANJE'!AN64</f>
        <v>1</v>
      </c>
    </row>
    <row r="31" spans="1:7" x14ac:dyDescent="0.25">
      <c r="A31" s="19">
        <v>28</v>
      </c>
      <c r="B31" s="74" t="str">
        <f>'RUSKO KEGLJANJE'!AI63</f>
        <v>MALNARIČ MARIJA</v>
      </c>
      <c r="C31" s="82" t="str">
        <f>'RUSKO KEGLJANJE'!AJ63</f>
        <v>DU   ČRNOMELJ</v>
      </c>
      <c r="D31" s="83">
        <f>'RUSKO KEGLJANJE'!AK63</f>
        <v>47</v>
      </c>
      <c r="E31" s="84">
        <f>'RUSKO KEGLJANJE'!AL63</f>
        <v>44</v>
      </c>
      <c r="F31" s="85">
        <f>'RUSKO KEGLJANJE'!AM63</f>
        <v>91</v>
      </c>
      <c r="G31" s="86">
        <f>'RUSKO KEGLJANJE'!AN63</f>
        <v>0</v>
      </c>
    </row>
    <row r="32" spans="1:7" x14ac:dyDescent="0.25">
      <c r="A32" s="87">
        <v>29</v>
      </c>
      <c r="B32" s="74" t="str">
        <f>'RUSKO KEGLJANJE'!AI99</f>
        <v>KLOBUČAR JOŽI</v>
      </c>
      <c r="C32" s="82" t="str">
        <f>'RUSKO KEGLJANJE'!AJ99</f>
        <v>DU  URŠNA  SELA</v>
      </c>
      <c r="D32" s="83">
        <f>'RUSKO KEGLJANJE'!AK99</f>
        <v>44</v>
      </c>
      <c r="E32" s="84">
        <f>'RUSKO KEGLJANJE'!AL99</f>
        <v>47</v>
      </c>
      <c r="F32" s="85">
        <f>'RUSKO KEGLJANJE'!AM99</f>
        <v>91</v>
      </c>
      <c r="G32" s="86">
        <f>'RUSKO KEGLJANJE'!AN99</f>
        <v>1</v>
      </c>
    </row>
    <row r="33" spans="1:7" x14ac:dyDescent="0.25">
      <c r="A33" s="65">
        <v>30</v>
      </c>
      <c r="B33" s="74" t="str">
        <f>'RUSKO KEGLJANJE'!AI70</f>
        <v>ZUPANČIČ ALBINA</v>
      </c>
      <c r="C33" s="82" t="str">
        <f>'RUSKO KEGLJANJE'!AJ70</f>
        <v>DU  TREBNJE</v>
      </c>
      <c r="D33" s="83">
        <f>'RUSKO KEGLJANJE'!AK70</f>
        <v>42</v>
      </c>
      <c r="E33" s="84">
        <f>'RUSKO KEGLJANJE'!AL70</f>
        <v>49</v>
      </c>
      <c r="F33" s="85">
        <f>'RUSKO KEGLJANJE'!AM70</f>
        <v>91</v>
      </c>
      <c r="G33" s="86">
        <f>'RUSKO KEGLJANJE'!AN70</f>
        <v>0</v>
      </c>
    </row>
    <row r="34" spans="1:7" x14ac:dyDescent="0.25">
      <c r="A34" s="19">
        <v>31</v>
      </c>
      <c r="B34" s="74" t="str">
        <f>'RUSKO KEGLJANJE'!AI77</f>
        <v>KRANJC GREGORČIČ ZDENKA</v>
      </c>
      <c r="C34" s="82" t="str">
        <f>'RUSKO KEGLJANJE'!AJ77</f>
        <v>DU   MIRNA</v>
      </c>
      <c r="D34" s="83">
        <f>'RUSKO KEGLJANJE'!AK77</f>
        <v>45</v>
      </c>
      <c r="E34" s="84">
        <f>'RUSKO KEGLJANJE'!AL77</f>
        <v>45</v>
      </c>
      <c r="F34" s="85">
        <f>'RUSKO KEGLJANJE'!AM77</f>
        <v>90</v>
      </c>
      <c r="G34" s="86">
        <f>'RUSKO KEGLJANJE'!AN77</f>
        <v>1</v>
      </c>
    </row>
    <row r="35" spans="1:7" x14ac:dyDescent="0.25">
      <c r="A35" s="87">
        <v>32</v>
      </c>
      <c r="B35" s="74" t="str">
        <f>'RUSKO KEGLJANJE'!AI95</f>
        <v>KUM ROZINA</v>
      </c>
      <c r="C35" s="82" t="str">
        <f>'RUSKO KEGLJANJE'!AJ95</f>
        <v>DU   STRAŽA</v>
      </c>
      <c r="D35" s="83">
        <f>'RUSKO KEGLJANJE'!AK95</f>
        <v>46</v>
      </c>
      <c r="E35" s="84">
        <f>'RUSKO KEGLJANJE'!AL95</f>
        <v>44</v>
      </c>
      <c r="F35" s="85">
        <f>'RUSKO KEGLJANJE'!AM95</f>
        <v>90</v>
      </c>
      <c r="G35" s="86">
        <f>'RUSKO KEGLJANJE'!AN95</f>
        <v>0</v>
      </c>
    </row>
    <row r="36" spans="1:7" x14ac:dyDescent="0.25">
      <c r="A36" s="65">
        <v>33</v>
      </c>
      <c r="B36" s="74" t="str">
        <f>'RUSKO KEGLJANJE'!AI109</f>
        <v>JANEŽIČ JOŽICA</v>
      </c>
      <c r="C36" s="82" t="str">
        <f>'RUSKO KEGLJANJE'!AJ109</f>
        <v>DU   PREČNA</v>
      </c>
      <c r="D36" s="83">
        <f>'RUSKO KEGLJANJE'!AK109</f>
        <v>51</v>
      </c>
      <c r="E36" s="84">
        <f>'RUSKO KEGLJANJE'!AL109</f>
        <v>37</v>
      </c>
      <c r="F36" s="85">
        <f>'RUSKO KEGLJANJE'!AM109</f>
        <v>88</v>
      </c>
      <c r="G36" s="86">
        <f>'RUSKO KEGLJANJE'!AN109</f>
        <v>2</v>
      </c>
    </row>
    <row r="37" spans="1:7" x14ac:dyDescent="0.25">
      <c r="A37" s="19">
        <v>34</v>
      </c>
      <c r="B37" s="74" t="str">
        <f>'RUSKO KEGLJANJE'!AI34</f>
        <v>KUHAR TATJANA</v>
      </c>
      <c r="C37" s="82" t="str">
        <f>'RUSKO KEGLJANJE'!AJ34</f>
        <v>DU   ŠENTJERNEJ</v>
      </c>
      <c r="D37" s="83">
        <f>'RUSKO KEGLJANJE'!AK34</f>
        <v>42</v>
      </c>
      <c r="E37" s="84">
        <f>'RUSKO KEGLJANJE'!AL34</f>
        <v>46</v>
      </c>
      <c r="F37" s="85">
        <f>'RUSKO KEGLJANJE'!AM34</f>
        <v>88</v>
      </c>
      <c r="G37" s="86">
        <f>'RUSKO KEGLJANJE'!AN34</f>
        <v>2</v>
      </c>
    </row>
    <row r="38" spans="1:7" x14ac:dyDescent="0.25">
      <c r="A38" s="87">
        <v>35</v>
      </c>
      <c r="B38" s="74" t="str">
        <f>'RUSKO KEGLJANJE'!AI43</f>
        <v xml:space="preserve">ŠOŠTARKO IVANKA </v>
      </c>
      <c r="C38" s="82" t="str">
        <f>'RUSKO KEGLJANJE'!AJ43</f>
        <v>DU   KOČEVJE</v>
      </c>
      <c r="D38" s="83">
        <f>'RUSKO KEGLJANJE'!AK43</f>
        <v>44</v>
      </c>
      <c r="E38" s="84">
        <f>'RUSKO KEGLJANJE'!AL43</f>
        <v>44</v>
      </c>
      <c r="F38" s="85">
        <f>'RUSKO KEGLJANJE'!AM43</f>
        <v>88</v>
      </c>
      <c r="G38" s="86">
        <f>'RUSKO KEGLJANJE'!AN43</f>
        <v>0</v>
      </c>
    </row>
    <row r="39" spans="1:7" x14ac:dyDescent="0.25">
      <c r="A39" s="65">
        <v>36</v>
      </c>
      <c r="B39" s="74" t="str">
        <f>'RUSKO KEGLJANJE'!AI91</f>
        <v>PIŠKUR JOŽICA</v>
      </c>
      <c r="C39" s="82" t="str">
        <f>'RUSKO KEGLJANJE'!AJ91</f>
        <v>DU   STRAŽA</v>
      </c>
      <c r="D39" s="83">
        <f>'RUSKO KEGLJANJE'!AK91</f>
        <v>42</v>
      </c>
      <c r="E39" s="84">
        <f>'RUSKO KEGLJANJE'!AL91</f>
        <v>45</v>
      </c>
      <c r="F39" s="85">
        <f>'RUSKO KEGLJANJE'!AM91</f>
        <v>87</v>
      </c>
      <c r="G39" s="86">
        <f>'RUSKO KEGLJANJE'!AN91</f>
        <v>0</v>
      </c>
    </row>
    <row r="40" spans="1:7" x14ac:dyDescent="0.25">
      <c r="A40" s="19">
        <v>37</v>
      </c>
      <c r="B40" s="74" t="str">
        <f>'RUSKO KEGLJANJE'!AI74</f>
        <v xml:space="preserve">BARBO SLAVKA </v>
      </c>
      <c r="C40" s="82" t="str">
        <f>'RUSKO KEGLJANJE'!AJ74</f>
        <v>DU  MALI  SLATNIK</v>
      </c>
      <c r="D40" s="83">
        <f>'RUSKO KEGLJANJE'!AK74</f>
        <v>48</v>
      </c>
      <c r="E40" s="84">
        <f>'RUSKO KEGLJANJE'!AL74</f>
        <v>39</v>
      </c>
      <c r="F40" s="85">
        <f>'RUSKO KEGLJANJE'!AM74</f>
        <v>87</v>
      </c>
      <c r="G40" s="86">
        <f>'RUSKO KEGLJANJE'!AN74</f>
        <v>1</v>
      </c>
    </row>
    <row r="41" spans="1:7" x14ac:dyDescent="0.25">
      <c r="A41" s="87">
        <v>38</v>
      </c>
      <c r="B41" s="74" t="str">
        <f>'RUSKO KEGLJANJE'!AI68</f>
        <v>KOZLEVČAR DANI</v>
      </c>
      <c r="C41" s="82" t="str">
        <f>'RUSKO KEGLJANJE'!AJ68</f>
        <v>DU  TREBNJE</v>
      </c>
      <c r="D41" s="83">
        <f>'RUSKO KEGLJANJE'!AK68</f>
        <v>32</v>
      </c>
      <c r="E41" s="84">
        <f>'RUSKO KEGLJANJE'!AL68</f>
        <v>55</v>
      </c>
      <c r="F41" s="85">
        <f>'RUSKO KEGLJANJE'!AM68</f>
        <v>87</v>
      </c>
      <c r="G41" s="86">
        <f>'RUSKO KEGLJANJE'!AN68</f>
        <v>1</v>
      </c>
    </row>
    <row r="42" spans="1:7" x14ac:dyDescent="0.25">
      <c r="A42" s="65">
        <v>39</v>
      </c>
      <c r="B42" s="74" t="str">
        <f>'RUSKO KEGLJANJE'!AI73</f>
        <v>SENIČAR FANI</v>
      </c>
      <c r="C42" s="82" t="str">
        <f>'RUSKO KEGLJANJE'!AJ73</f>
        <v>DU  MALI  SLATNIK</v>
      </c>
      <c r="D42" s="83">
        <f>'RUSKO KEGLJANJE'!AK73</f>
        <v>46</v>
      </c>
      <c r="E42" s="84">
        <f>'RUSKO KEGLJANJE'!AL73</f>
        <v>40</v>
      </c>
      <c r="F42" s="85">
        <f>'RUSKO KEGLJANJE'!AM73</f>
        <v>86</v>
      </c>
      <c r="G42" s="86">
        <f>'RUSKO KEGLJANJE'!AN73</f>
        <v>1</v>
      </c>
    </row>
    <row r="43" spans="1:7" x14ac:dyDescent="0.25">
      <c r="A43" s="19">
        <v>40</v>
      </c>
      <c r="B43" s="74" t="str">
        <f>'RUSKO KEGLJANJE'!AI79</f>
        <v>OVEN ZDENKA</v>
      </c>
      <c r="C43" s="82" t="str">
        <f>'RUSKO KEGLJANJE'!AJ79</f>
        <v>DU   MIRNA</v>
      </c>
      <c r="D43" s="83">
        <f>'RUSKO KEGLJANJE'!AK79</f>
        <v>46</v>
      </c>
      <c r="E43" s="84">
        <f>'RUSKO KEGLJANJE'!AL79</f>
        <v>39</v>
      </c>
      <c r="F43" s="85">
        <f>'RUSKO KEGLJANJE'!AM79</f>
        <v>85</v>
      </c>
      <c r="G43" s="86">
        <f>'RUSKO KEGLJANJE'!AN79</f>
        <v>1</v>
      </c>
    </row>
    <row r="44" spans="1:7" x14ac:dyDescent="0.25">
      <c r="A44" s="87">
        <v>41</v>
      </c>
      <c r="B44" s="74" t="str">
        <f>'RUSKO KEGLJANJE'!AI93</f>
        <v>TURK ZVONKA</v>
      </c>
      <c r="C44" s="82" t="str">
        <f>'RUSKO KEGLJANJE'!AJ93</f>
        <v>DU   STRAŽA</v>
      </c>
      <c r="D44" s="83">
        <f>'RUSKO KEGLJANJE'!AK93</f>
        <v>37</v>
      </c>
      <c r="E44" s="84">
        <f>'RUSKO KEGLJANJE'!AL93</f>
        <v>48</v>
      </c>
      <c r="F44" s="85">
        <f>'RUSKO KEGLJANJE'!AM93</f>
        <v>85</v>
      </c>
      <c r="G44" s="86">
        <f>'RUSKO KEGLJANJE'!AN93</f>
        <v>0</v>
      </c>
    </row>
    <row r="45" spans="1:7" x14ac:dyDescent="0.25">
      <c r="A45" s="65">
        <v>42</v>
      </c>
      <c r="B45" s="74" t="str">
        <f>'RUSKO KEGLJANJE'!AI59</f>
        <v>ADDRIJANIČ ALENKA</v>
      </c>
      <c r="C45" s="82" t="str">
        <f>'RUSKO KEGLJANJE'!AJ59</f>
        <v>DU  ŽUŽEMBERK</v>
      </c>
      <c r="D45" s="83">
        <f>'RUSKO KEGLJANJE'!AK59</f>
        <v>42</v>
      </c>
      <c r="E45" s="84">
        <f>'RUSKO KEGLJANJE'!AL59</f>
        <v>42</v>
      </c>
      <c r="F45" s="85">
        <f>'RUSKO KEGLJANJE'!AM59</f>
        <v>84</v>
      </c>
      <c r="G45" s="86">
        <f>'RUSKO KEGLJANJE'!AN59</f>
        <v>0</v>
      </c>
    </row>
    <row r="46" spans="1:7" x14ac:dyDescent="0.25">
      <c r="A46" s="19">
        <v>43</v>
      </c>
      <c r="B46" s="74" t="str">
        <f>'RUSKO KEGLJANJE'!AI84</f>
        <v>ČELESNIK JOŽICA</v>
      </c>
      <c r="C46" s="82" t="str">
        <f>'RUSKO KEGLJANJE'!AJ84</f>
        <v>DU   ŠKOCJAN</v>
      </c>
      <c r="D46" s="83">
        <f>'RUSKO KEGLJANJE'!AK84</f>
        <v>36</v>
      </c>
      <c r="E46" s="84">
        <f>'RUSKO KEGLJANJE'!AL84</f>
        <v>47</v>
      </c>
      <c r="F46" s="85">
        <f>'RUSKO KEGLJANJE'!AM84</f>
        <v>83</v>
      </c>
      <c r="G46" s="86">
        <f>'RUSKO KEGLJANJE'!AN84</f>
        <v>0</v>
      </c>
    </row>
    <row r="47" spans="1:7" x14ac:dyDescent="0.25">
      <c r="A47" s="87">
        <v>44</v>
      </c>
      <c r="B47" s="74" t="str">
        <f>'RUSKO KEGLJANJE'!AI87</f>
        <v xml:space="preserve">JUNTEZ KRISTINA </v>
      </c>
      <c r="C47" s="82" t="str">
        <f>'RUSKO KEGLJANJE'!AJ87</f>
        <v>DU   SEMIČ</v>
      </c>
      <c r="D47" s="83">
        <f>'RUSKO KEGLJANJE'!AK87</f>
        <v>41</v>
      </c>
      <c r="E47" s="84">
        <f>'RUSKO KEGLJANJE'!AL87</f>
        <v>42</v>
      </c>
      <c r="F47" s="85">
        <f>'RUSKO KEGLJANJE'!AM87</f>
        <v>83</v>
      </c>
      <c r="G47" s="86">
        <f>'RUSKO KEGLJANJE'!AN87</f>
        <v>0</v>
      </c>
    </row>
    <row r="48" spans="1:7" x14ac:dyDescent="0.25">
      <c r="A48" s="65">
        <v>45</v>
      </c>
      <c r="B48" s="74" t="str">
        <f>'RUSKO KEGLJANJE'!AI90</f>
        <v>DAJČMAN VIDA</v>
      </c>
      <c r="C48" s="82" t="str">
        <f>'RUSKO KEGLJANJE'!AJ90</f>
        <v>DU   SEMIČ</v>
      </c>
      <c r="D48" s="83">
        <f>'RUSKO KEGLJANJE'!AK90</f>
        <v>41</v>
      </c>
      <c r="E48" s="84">
        <f>'RUSKO KEGLJANJE'!AL90</f>
        <v>42</v>
      </c>
      <c r="F48" s="85">
        <f>'RUSKO KEGLJANJE'!AM90</f>
        <v>83</v>
      </c>
      <c r="G48" s="86">
        <f>'RUSKO KEGLJANJE'!AN90</f>
        <v>1</v>
      </c>
    </row>
    <row r="49" spans="1:7" x14ac:dyDescent="0.25">
      <c r="A49" s="19">
        <v>46</v>
      </c>
      <c r="B49" s="74" t="str">
        <f>'RUSKO KEGLJANJE'!AI46</f>
        <v>NIKOLIČ KATICA</v>
      </c>
      <c r="C49" s="82" t="str">
        <f>'RUSKO KEGLJANJE'!AJ46</f>
        <v>DU   NOVO  MESTO</v>
      </c>
      <c r="D49" s="83">
        <f>'RUSKO KEGLJANJE'!AK46</f>
        <v>45</v>
      </c>
      <c r="E49" s="84">
        <f>'RUSKO KEGLJANJE'!AL46</f>
        <v>37</v>
      </c>
      <c r="F49" s="85">
        <f>'RUSKO KEGLJANJE'!AM46</f>
        <v>82</v>
      </c>
      <c r="G49" s="86">
        <f>'RUSKO KEGLJANJE'!AN46</f>
        <v>3</v>
      </c>
    </row>
    <row r="50" spans="1:7" x14ac:dyDescent="0.25">
      <c r="A50" s="87">
        <v>47</v>
      </c>
      <c r="B50" s="74" t="str">
        <f>'RUSKO KEGLJANJE'!AI40</f>
        <v>MIRTIČ MAJDA</v>
      </c>
      <c r="C50" s="82" t="str">
        <f>'RUSKO KEGLJANJE'!AJ40</f>
        <v>DU   DVOR</v>
      </c>
      <c r="D50" s="83">
        <f>'RUSKO KEGLJANJE'!AK40</f>
        <v>39</v>
      </c>
      <c r="E50" s="84">
        <f>'RUSKO KEGLJANJE'!AL40</f>
        <v>43</v>
      </c>
      <c r="F50" s="85">
        <f>'RUSKO KEGLJANJE'!AM40</f>
        <v>82</v>
      </c>
      <c r="G50" s="86">
        <f>'RUSKO KEGLJANJE'!AN40</f>
        <v>2</v>
      </c>
    </row>
    <row r="51" spans="1:7" x14ac:dyDescent="0.25">
      <c r="A51" s="65">
        <v>48</v>
      </c>
      <c r="B51" s="74" t="str">
        <f>'RUSKO KEGLJANJE'!AI108</f>
        <v>NEDELKO DRAGICA</v>
      </c>
      <c r="C51" s="82" t="str">
        <f>'RUSKO KEGLJANJE'!AJ108</f>
        <v>DU   PREČNA</v>
      </c>
      <c r="D51" s="83">
        <f>'RUSKO KEGLJANJE'!AK108</f>
        <v>38</v>
      </c>
      <c r="E51" s="84">
        <f>'RUSKO KEGLJANJE'!AL108</f>
        <v>43</v>
      </c>
      <c r="F51" s="85">
        <f>'RUSKO KEGLJANJE'!AM108</f>
        <v>81</v>
      </c>
      <c r="G51" s="86">
        <f>'RUSKO KEGLJANJE'!AN108</f>
        <v>2</v>
      </c>
    </row>
    <row r="52" spans="1:7" x14ac:dyDescent="0.25">
      <c r="A52" s="19">
        <v>49</v>
      </c>
      <c r="B52" s="74" t="str">
        <f>'RUSKO KEGLJANJE'!AI57</f>
        <v>KOCJANČIČ CVETKA</v>
      </c>
      <c r="C52" s="82" t="str">
        <f>'RUSKO KEGLJANJE'!AJ57</f>
        <v>DU  ŽUŽEMBERK</v>
      </c>
      <c r="D52" s="83">
        <f>'RUSKO KEGLJANJE'!AK57</f>
        <v>42</v>
      </c>
      <c r="E52" s="84">
        <f>'RUSKO KEGLJANJE'!AL57</f>
        <v>39</v>
      </c>
      <c r="F52" s="85">
        <f>'RUSKO KEGLJANJE'!AM57</f>
        <v>81</v>
      </c>
      <c r="G52" s="86">
        <f>'RUSKO KEGLJANJE'!AN57</f>
        <v>1</v>
      </c>
    </row>
    <row r="53" spans="1:7" x14ac:dyDescent="0.25">
      <c r="A53" s="87">
        <v>50</v>
      </c>
      <c r="B53" s="74" t="str">
        <f>'RUSKO KEGLJANJE'!AI53</f>
        <v>STEGNAR OLGA</v>
      </c>
      <c r="C53" s="82" t="str">
        <f>'RUSKO KEGLJANJE'!AJ53</f>
        <v>DU  VELIKI  GABER</v>
      </c>
      <c r="D53" s="83">
        <f>'RUSKO KEGLJANJE'!AK53</f>
        <v>42</v>
      </c>
      <c r="E53" s="84">
        <f>'RUSKO KEGLJANJE'!AL53</f>
        <v>39</v>
      </c>
      <c r="F53" s="85">
        <f>'RUSKO KEGLJANJE'!AM53</f>
        <v>81</v>
      </c>
      <c r="G53" s="86">
        <f>'RUSKO KEGLJANJE'!AN53</f>
        <v>0</v>
      </c>
    </row>
    <row r="54" spans="1:7" x14ac:dyDescent="0.25">
      <c r="A54" s="65">
        <v>51</v>
      </c>
      <c r="B54" s="74" t="str">
        <f>'RUSKO KEGLJANJE'!AI37</f>
        <v>MIRTIČ ALENKA</v>
      </c>
      <c r="C54" s="82" t="str">
        <f>'RUSKO KEGLJANJE'!AJ37</f>
        <v>DU   DVOR</v>
      </c>
      <c r="D54" s="83">
        <f>'RUSKO KEGLJANJE'!AK37</f>
        <v>38</v>
      </c>
      <c r="E54" s="84">
        <f>'RUSKO KEGLJANJE'!AL37</f>
        <v>43</v>
      </c>
      <c r="F54" s="85">
        <f>'RUSKO KEGLJANJE'!AM37</f>
        <v>81</v>
      </c>
      <c r="G54" s="86">
        <f>'RUSKO KEGLJANJE'!AN37</f>
        <v>0</v>
      </c>
    </row>
    <row r="55" spans="1:7" x14ac:dyDescent="0.25">
      <c r="A55" s="19">
        <v>52</v>
      </c>
      <c r="B55" s="74" t="str">
        <f>'RUSKO KEGLJANJE'!AI42</f>
        <v>ŠERCER IRENA</v>
      </c>
      <c r="C55" s="82" t="str">
        <f>'RUSKO KEGLJANJE'!AJ42</f>
        <v>DU   KOČEVJE</v>
      </c>
      <c r="D55" s="83">
        <f>'RUSKO KEGLJANJE'!AK42</f>
        <v>39</v>
      </c>
      <c r="E55" s="84">
        <f>'RUSKO KEGLJANJE'!AL42</f>
        <v>42</v>
      </c>
      <c r="F55" s="85">
        <f>'RUSKO KEGLJANJE'!AM42</f>
        <v>81</v>
      </c>
      <c r="G55" s="86">
        <f>'RUSKO KEGLJANJE'!AN42</f>
        <v>0</v>
      </c>
    </row>
    <row r="56" spans="1:7" x14ac:dyDescent="0.25">
      <c r="A56" s="87">
        <v>53</v>
      </c>
      <c r="B56" s="74" t="str">
        <f>'RUSKO KEGLJANJE'!AI54</f>
        <v xml:space="preserve">ZIDAR NUŠA </v>
      </c>
      <c r="C56" s="82" t="str">
        <f>'RUSKO KEGLJANJE'!AJ54</f>
        <v>DU  VELIKI  GABER</v>
      </c>
      <c r="D56" s="83">
        <f>'RUSKO KEGLJANJE'!AK54</f>
        <v>39</v>
      </c>
      <c r="E56" s="84">
        <f>'RUSKO KEGLJANJE'!AL54</f>
        <v>41</v>
      </c>
      <c r="F56" s="85">
        <f>'RUSKO KEGLJANJE'!AM54</f>
        <v>80</v>
      </c>
      <c r="G56" s="86">
        <f>'RUSKO KEGLJANJE'!AN54</f>
        <v>1</v>
      </c>
    </row>
    <row r="57" spans="1:7" x14ac:dyDescent="0.25">
      <c r="A57" s="65">
        <v>54</v>
      </c>
      <c r="B57" s="74" t="str">
        <f>'RUSKO KEGLJANJE'!AI69</f>
        <v>MARINČIČ LOJZKA</v>
      </c>
      <c r="C57" s="82" t="str">
        <f>'RUSKO KEGLJANJE'!AJ69</f>
        <v>DU  TREBNJE</v>
      </c>
      <c r="D57" s="83">
        <f>'RUSKO KEGLJANJE'!AK69</f>
        <v>32</v>
      </c>
      <c r="E57" s="84">
        <f>'RUSKO KEGLJANJE'!AL69</f>
        <v>48</v>
      </c>
      <c r="F57" s="85">
        <f>'RUSKO KEGLJANJE'!AM69</f>
        <v>80</v>
      </c>
      <c r="G57" s="86">
        <f>'RUSKO KEGLJANJE'!AN69</f>
        <v>2</v>
      </c>
    </row>
    <row r="58" spans="1:7" x14ac:dyDescent="0.25">
      <c r="A58" s="19">
        <v>55</v>
      </c>
      <c r="B58" s="74" t="str">
        <f>'RUSKO KEGLJANJE'!AI82</f>
        <v>JERMAN FANI</v>
      </c>
      <c r="C58" s="82" t="str">
        <f>'RUSKO KEGLJANJE'!AJ82</f>
        <v>DU   ŠKOCJAN</v>
      </c>
      <c r="D58" s="83">
        <f>'RUSKO KEGLJANJE'!AK82</f>
        <v>32</v>
      </c>
      <c r="E58" s="84">
        <f>'RUSKO KEGLJANJE'!AL82</f>
        <v>47</v>
      </c>
      <c r="F58" s="85">
        <f>'RUSKO KEGLJANJE'!AM82</f>
        <v>79</v>
      </c>
      <c r="G58" s="86">
        <f>'RUSKO KEGLJANJE'!AN82</f>
        <v>0</v>
      </c>
    </row>
    <row r="59" spans="1:7" x14ac:dyDescent="0.25">
      <c r="A59" s="87">
        <v>56</v>
      </c>
      <c r="B59" s="74" t="str">
        <f>'RUSKO KEGLJANJE'!AI31</f>
        <v>KAPLAN JOŽI</v>
      </c>
      <c r="C59" s="82" t="str">
        <f>'RUSKO KEGLJANJE'!AJ31</f>
        <v>DU   ŠENTJERNEJ</v>
      </c>
      <c r="D59" s="83">
        <f>'RUSKO KEGLJANJE'!AK31</f>
        <v>47</v>
      </c>
      <c r="E59" s="84">
        <f>'RUSKO KEGLJANJE'!AL31</f>
        <v>32</v>
      </c>
      <c r="F59" s="85">
        <f>'RUSKO KEGLJANJE'!AM31</f>
        <v>79</v>
      </c>
      <c r="G59" s="86">
        <f>'RUSKO KEGLJANJE'!AN31</f>
        <v>3</v>
      </c>
    </row>
    <row r="60" spans="1:7" x14ac:dyDescent="0.25">
      <c r="A60" s="65">
        <v>57</v>
      </c>
      <c r="B60" s="74" t="str">
        <f>'RUSKO KEGLJANJE'!AI75</f>
        <v>LIPAR BOJANA</v>
      </c>
      <c r="C60" s="82" t="str">
        <f>'RUSKO KEGLJANJE'!AJ75</f>
        <v>DU  MALI  SLATNIK</v>
      </c>
      <c r="D60" s="83">
        <f>'RUSKO KEGLJANJE'!AK75</f>
        <v>44</v>
      </c>
      <c r="E60" s="84">
        <f>'RUSKO KEGLJANJE'!AL75</f>
        <v>34</v>
      </c>
      <c r="F60" s="85">
        <f>'RUSKO KEGLJANJE'!AM75</f>
        <v>78</v>
      </c>
      <c r="G60" s="86">
        <f>'RUSKO KEGLJANJE'!AN75</f>
        <v>0</v>
      </c>
    </row>
    <row r="61" spans="1:7" x14ac:dyDescent="0.25">
      <c r="A61" s="19">
        <v>58</v>
      </c>
      <c r="B61" s="74" t="str">
        <f>'RUSKO KEGLJANJE'!AI33</f>
        <v>FERKOLJ DANICA</v>
      </c>
      <c r="C61" s="82" t="str">
        <f>'RUSKO KEGLJANJE'!AJ33</f>
        <v>DU   ŠENTJERNEJ</v>
      </c>
      <c r="D61" s="83">
        <f>'RUSKO KEGLJANJE'!AK33</f>
        <v>31</v>
      </c>
      <c r="E61" s="84">
        <f>'RUSKO KEGLJANJE'!AL33</f>
        <v>47</v>
      </c>
      <c r="F61" s="85">
        <f>'RUSKO KEGLJANJE'!AM33</f>
        <v>78</v>
      </c>
      <c r="G61" s="86">
        <f>'RUSKO KEGLJANJE'!AN33</f>
        <v>1</v>
      </c>
    </row>
    <row r="62" spans="1:7" x14ac:dyDescent="0.25">
      <c r="A62" s="87">
        <v>59</v>
      </c>
      <c r="B62" s="74" t="str">
        <f>'RUSKO KEGLJANJE'!AI45</f>
        <v>DOMIJANIČ ANA</v>
      </c>
      <c r="C62" s="82" t="str">
        <f>'RUSKO KEGLJANJE'!AJ45</f>
        <v>DU   KOČEVJE</v>
      </c>
      <c r="D62" s="83">
        <f>'RUSKO KEGLJANJE'!AK45</f>
        <v>43</v>
      </c>
      <c r="E62" s="84">
        <f>'RUSKO KEGLJANJE'!AL45</f>
        <v>35</v>
      </c>
      <c r="F62" s="85">
        <f>'RUSKO KEGLJANJE'!AM45</f>
        <v>78</v>
      </c>
      <c r="G62" s="86">
        <f>'RUSKO KEGLJANJE'!AN45</f>
        <v>0</v>
      </c>
    </row>
    <row r="63" spans="1:7" x14ac:dyDescent="0.25">
      <c r="A63" s="65">
        <v>60</v>
      </c>
      <c r="B63" s="74" t="str">
        <f>'RUSKO KEGLJANJE'!AI81</f>
        <v>MARKELEC ANA</v>
      </c>
      <c r="C63" s="82" t="str">
        <f>'RUSKO KEGLJANJE'!AJ81</f>
        <v>DU   ŠKOCJAN</v>
      </c>
      <c r="D63" s="83">
        <f>'RUSKO KEGLJANJE'!AK81</f>
        <v>37</v>
      </c>
      <c r="E63" s="84">
        <f>'RUSKO KEGLJANJE'!AL81</f>
        <v>40</v>
      </c>
      <c r="F63" s="85">
        <f>'RUSKO KEGLJANJE'!AM81</f>
        <v>77</v>
      </c>
      <c r="G63" s="86">
        <f>'RUSKO KEGLJANJE'!AN81</f>
        <v>3</v>
      </c>
    </row>
    <row r="64" spans="1:7" x14ac:dyDescent="0.25">
      <c r="A64" s="19">
        <v>61</v>
      </c>
      <c r="B64" s="74" t="str">
        <f>'RUSKO KEGLJANJE'!AI83</f>
        <v>AVSEC TONČKA</v>
      </c>
      <c r="C64" s="82" t="str">
        <f>'RUSKO KEGLJANJE'!AJ83</f>
        <v>DU   ŠKOCJAN</v>
      </c>
      <c r="D64" s="83">
        <f>'RUSKO KEGLJANJE'!AK83</f>
        <v>38</v>
      </c>
      <c r="E64" s="84">
        <f>'RUSKO KEGLJANJE'!AL83</f>
        <v>39</v>
      </c>
      <c r="F64" s="85">
        <f>'RUSKO KEGLJANJE'!AM83</f>
        <v>77</v>
      </c>
      <c r="G64" s="86">
        <f>'RUSKO KEGLJANJE'!AN83</f>
        <v>1</v>
      </c>
    </row>
    <row r="65" spans="1:7" x14ac:dyDescent="0.25">
      <c r="A65" s="87">
        <v>62</v>
      </c>
      <c r="B65" s="74" t="str">
        <f>'RUSKO KEGLJANJE'!AI39</f>
        <v>HROVAT INES</v>
      </c>
      <c r="C65" s="82" t="str">
        <f>'RUSKO KEGLJANJE'!AJ39</f>
        <v>DU   DVOR</v>
      </c>
      <c r="D65" s="83">
        <f>'RUSKO KEGLJANJE'!AK39</f>
        <v>41</v>
      </c>
      <c r="E65" s="84">
        <f>'RUSKO KEGLJANJE'!AL39</f>
        <v>36</v>
      </c>
      <c r="F65" s="85">
        <f>'RUSKO KEGLJANJE'!AM39</f>
        <v>77</v>
      </c>
      <c r="G65" s="86">
        <f>'RUSKO KEGLJANJE'!AN39</f>
        <v>2</v>
      </c>
    </row>
    <row r="66" spans="1:7" x14ac:dyDescent="0.25">
      <c r="A66" s="65">
        <v>63</v>
      </c>
      <c r="B66" s="74" t="str">
        <f>'RUSKO KEGLJANJE'!AI78</f>
        <v>JANEŽIČ ANICA</v>
      </c>
      <c r="C66" s="82" t="str">
        <f>'RUSKO KEGLJANJE'!AJ78</f>
        <v>DU   MIRNA</v>
      </c>
      <c r="D66" s="83">
        <f>'RUSKO KEGLJANJE'!AK78</f>
        <v>43</v>
      </c>
      <c r="E66" s="84">
        <f>'RUSKO KEGLJANJE'!AL78</f>
        <v>33</v>
      </c>
      <c r="F66" s="85">
        <f>'RUSKO KEGLJANJE'!AM78</f>
        <v>76</v>
      </c>
      <c r="G66" s="86">
        <f>'RUSKO KEGLJANJE'!AN78</f>
        <v>1</v>
      </c>
    </row>
    <row r="67" spans="1:7" x14ac:dyDescent="0.25">
      <c r="A67" s="19">
        <v>64</v>
      </c>
      <c r="B67" s="74" t="str">
        <f>'RUSKO KEGLJANJE'!AI98</f>
        <v>ŽAGAR ANICA</v>
      </c>
      <c r="C67" s="82" t="str">
        <f>'RUSKO KEGLJANJE'!AJ98</f>
        <v>DU  URŠNA  SELA</v>
      </c>
      <c r="D67" s="83">
        <f>'RUSKO KEGLJANJE'!AK98</f>
        <v>40</v>
      </c>
      <c r="E67" s="84">
        <f>'RUSKO KEGLJANJE'!AL98</f>
        <v>36</v>
      </c>
      <c r="F67" s="85">
        <f>'RUSKO KEGLJANJE'!AM98</f>
        <v>76</v>
      </c>
      <c r="G67" s="86">
        <f>'RUSKO KEGLJANJE'!AN98</f>
        <v>2</v>
      </c>
    </row>
    <row r="68" spans="1:7" x14ac:dyDescent="0.25">
      <c r="A68" s="87">
        <v>65</v>
      </c>
      <c r="B68" s="74" t="str">
        <f>'RUSKO KEGLJANJE'!AI85</f>
        <v>RUDMAN SLAVKA</v>
      </c>
      <c r="C68" s="82" t="str">
        <f>'RUSKO KEGLJANJE'!AJ85</f>
        <v>DU   ŠKOCJAN</v>
      </c>
      <c r="D68" s="83">
        <f>'RUSKO KEGLJANJE'!AK85</f>
        <v>42</v>
      </c>
      <c r="E68" s="84">
        <f>'RUSKO KEGLJANJE'!AL85</f>
        <v>33</v>
      </c>
      <c r="F68" s="85">
        <f>'RUSKO KEGLJANJE'!AM85</f>
        <v>75</v>
      </c>
      <c r="G68" s="86">
        <f>'RUSKO KEGLJANJE'!AN85</f>
        <v>2</v>
      </c>
    </row>
    <row r="69" spans="1:7" x14ac:dyDescent="0.25">
      <c r="A69" s="65">
        <v>66</v>
      </c>
      <c r="B69" s="74" t="str">
        <f>'RUSKO KEGLJANJE'!AI51</f>
        <v>FILIPIČ MILKA</v>
      </c>
      <c r="C69" s="82" t="str">
        <f>'RUSKO KEGLJANJE'!AJ51</f>
        <v>DU  VELIKI  GABER</v>
      </c>
      <c r="D69" s="83">
        <f>'RUSKO KEGLJANJE'!AK51</f>
        <v>38</v>
      </c>
      <c r="E69" s="84">
        <f>'RUSKO KEGLJANJE'!AL51</f>
        <v>37</v>
      </c>
      <c r="F69" s="85">
        <f>'RUSKO KEGLJANJE'!AM51</f>
        <v>75</v>
      </c>
      <c r="G69" s="86">
        <f>'RUSKO KEGLJANJE'!AN51</f>
        <v>1</v>
      </c>
    </row>
    <row r="70" spans="1:7" x14ac:dyDescent="0.25">
      <c r="A70" s="19">
        <v>67</v>
      </c>
      <c r="B70" s="74" t="str">
        <f>'RUSKO KEGLJANJE'!AI86</f>
        <v>PLUT ANICA</v>
      </c>
      <c r="C70" s="82" t="str">
        <f>'RUSKO KEGLJANJE'!AJ86</f>
        <v>DU   SEMIČ</v>
      </c>
      <c r="D70" s="83">
        <f>'RUSKO KEGLJANJE'!AK86</f>
        <v>32</v>
      </c>
      <c r="E70" s="84">
        <f>'RUSKO KEGLJANJE'!AL86</f>
        <v>42</v>
      </c>
      <c r="F70" s="85">
        <f>'RUSKO KEGLJANJE'!AM86</f>
        <v>74</v>
      </c>
      <c r="G70" s="86">
        <f>'RUSKO KEGLJANJE'!AN86</f>
        <v>1</v>
      </c>
    </row>
    <row r="71" spans="1:7" x14ac:dyDescent="0.25">
      <c r="A71" s="87">
        <v>68</v>
      </c>
      <c r="B71" s="74" t="str">
        <f>'RUSKO KEGLJANJE'!AI71</f>
        <v xml:space="preserve">KRHIN MILENA </v>
      </c>
      <c r="C71" s="82" t="str">
        <f>'RUSKO KEGLJANJE'!AJ71</f>
        <v>DU  MALI  SLATNIK</v>
      </c>
      <c r="D71" s="83">
        <f>'RUSKO KEGLJANJE'!AK71</f>
        <v>44</v>
      </c>
      <c r="E71" s="84">
        <f>'RUSKO KEGLJANJE'!AL71</f>
        <v>30</v>
      </c>
      <c r="F71" s="85">
        <f>'RUSKO KEGLJANJE'!AM71</f>
        <v>74</v>
      </c>
      <c r="G71" s="86">
        <f>'RUSKO KEGLJANJE'!AN71</f>
        <v>2</v>
      </c>
    </row>
    <row r="72" spans="1:7" x14ac:dyDescent="0.25">
      <c r="A72" s="65">
        <v>69</v>
      </c>
      <c r="B72" s="74" t="str">
        <f>'RUSKO KEGLJANJE'!AI26</f>
        <v xml:space="preserve">PUGELJ NADJA </v>
      </c>
      <c r="C72" s="82" t="str">
        <f>'RUSKO KEGLJANJE'!AJ26</f>
        <v>DU    OTOČEC</v>
      </c>
      <c r="D72" s="83">
        <f>'RUSKO KEGLJANJE'!AK26</f>
        <v>40</v>
      </c>
      <c r="E72" s="84">
        <f>'RUSKO KEGLJANJE'!AL26</f>
        <v>33</v>
      </c>
      <c r="F72" s="85">
        <f>'RUSKO KEGLJANJE'!AM26</f>
        <v>73</v>
      </c>
      <c r="G72" s="86">
        <f>'RUSKO KEGLJANJE'!AN26</f>
        <v>1</v>
      </c>
    </row>
    <row r="73" spans="1:7" x14ac:dyDescent="0.25">
      <c r="A73" s="19">
        <v>70</v>
      </c>
      <c r="B73" s="74" t="str">
        <f>'RUSKO KEGLJANJE'!AI32</f>
        <v>LUZAR TINCA</v>
      </c>
      <c r="C73" s="82" t="str">
        <f>'RUSKO KEGLJANJE'!AJ32</f>
        <v>DU   ŠENTJERNEJ</v>
      </c>
      <c r="D73" s="83">
        <f>'RUSKO KEGLJANJE'!AK32</f>
        <v>31</v>
      </c>
      <c r="E73" s="84">
        <f>'RUSKO KEGLJANJE'!AL32</f>
        <v>41</v>
      </c>
      <c r="F73" s="85">
        <f>'RUSKO KEGLJANJE'!AM32</f>
        <v>72</v>
      </c>
      <c r="G73" s="86">
        <f>'RUSKO KEGLJANJE'!AN32</f>
        <v>3</v>
      </c>
    </row>
    <row r="74" spans="1:7" x14ac:dyDescent="0.25">
      <c r="A74" s="87">
        <v>71</v>
      </c>
      <c r="B74" s="74" t="str">
        <f>'RUSKO KEGLJANJE'!AI38</f>
        <v>LEGAN MIMI</v>
      </c>
      <c r="C74" s="82" t="str">
        <f>'RUSKO KEGLJANJE'!AJ38</f>
        <v>DU   DVOR</v>
      </c>
      <c r="D74" s="83">
        <f>'RUSKO KEGLJANJE'!AK38</f>
        <v>33</v>
      </c>
      <c r="E74" s="84">
        <f>'RUSKO KEGLJANJE'!AL38</f>
        <v>39</v>
      </c>
      <c r="F74" s="85">
        <f>'RUSKO KEGLJANJE'!AM38</f>
        <v>72</v>
      </c>
      <c r="G74" s="86">
        <f>'RUSKO KEGLJANJE'!AN38</f>
        <v>2</v>
      </c>
    </row>
    <row r="75" spans="1:7" x14ac:dyDescent="0.25">
      <c r="A75" s="65">
        <v>72</v>
      </c>
      <c r="B75" s="74" t="str">
        <f>'RUSKO KEGLJANJE'!AI36</f>
        <v>KMET ANICA</v>
      </c>
      <c r="C75" s="82" t="str">
        <f>'RUSKO KEGLJANJE'!AJ36</f>
        <v>DU   DVOR</v>
      </c>
      <c r="D75" s="83">
        <f>'RUSKO KEGLJANJE'!AK36</f>
        <v>31</v>
      </c>
      <c r="E75" s="84">
        <f>'RUSKO KEGLJANJE'!AL36</f>
        <v>41</v>
      </c>
      <c r="F75" s="85">
        <f>'RUSKO KEGLJANJE'!AM36</f>
        <v>72</v>
      </c>
      <c r="G75" s="86">
        <f>'RUSKO KEGLJANJE'!AN36</f>
        <v>2</v>
      </c>
    </row>
    <row r="76" spans="1:7" x14ac:dyDescent="0.25">
      <c r="A76" s="19">
        <v>73</v>
      </c>
      <c r="B76" s="74" t="str">
        <f>'RUSKO KEGLJANJE'!AI60</f>
        <v>LONGAR JOŽI</v>
      </c>
      <c r="C76" s="82" t="str">
        <f>'RUSKO KEGLJANJE'!AJ60</f>
        <v>DU  ŽUŽEMBERK</v>
      </c>
      <c r="D76" s="83">
        <f>'RUSKO KEGLJANJE'!AK60</f>
        <v>38</v>
      </c>
      <c r="E76" s="84">
        <f>'RUSKO KEGLJANJE'!AL60</f>
        <v>33</v>
      </c>
      <c r="F76" s="85">
        <f>'RUSKO KEGLJANJE'!AM60</f>
        <v>71</v>
      </c>
      <c r="G76" s="86">
        <f>'RUSKO KEGLJANJE'!AN60</f>
        <v>1</v>
      </c>
    </row>
    <row r="77" spans="1:7" x14ac:dyDescent="0.25">
      <c r="A77" s="87">
        <v>74</v>
      </c>
      <c r="B77" s="74" t="str">
        <f>'RUSKO KEGLJANJE'!AI58</f>
        <v>MAČEROL S. ALOJZIJA</v>
      </c>
      <c r="C77" s="82" t="str">
        <f>'RUSKO KEGLJANJE'!AJ58</f>
        <v>DU  ŽUŽEMBERK</v>
      </c>
      <c r="D77" s="83">
        <f>'RUSKO KEGLJANJE'!AK58</f>
        <v>32</v>
      </c>
      <c r="E77" s="84">
        <f>'RUSKO KEGLJANJE'!AL58</f>
        <v>39</v>
      </c>
      <c r="F77" s="85">
        <f>'RUSKO KEGLJANJE'!AM58</f>
        <v>71</v>
      </c>
      <c r="G77" s="86">
        <f>'RUSKO KEGLJANJE'!AN58</f>
        <v>0</v>
      </c>
    </row>
    <row r="78" spans="1:7" x14ac:dyDescent="0.25">
      <c r="A78" s="65">
        <v>75</v>
      </c>
      <c r="B78" s="74" t="e">
        <f>'RUSKO KEGLJANJE'!AI48</f>
        <v>#REF!</v>
      </c>
      <c r="C78" s="82" t="str">
        <f>'RUSKO KEGLJANJE'!AJ48</f>
        <v>DU   NOVO  MESTO</v>
      </c>
      <c r="D78" s="83">
        <f>'RUSKO KEGLJANJE'!AK48</f>
        <v>34</v>
      </c>
      <c r="E78" s="84">
        <f>'RUSKO KEGLJANJE'!AL48</f>
        <v>36</v>
      </c>
      <c r="F78" s="85">
        <f>'RUSKO KEGLJANJE'!AM48</f>
        <v>70</v>
      </c>
      <c r="G78" s="86">
        <f>'RUSKO KEGLJANJE'!AN48</f>
        <v>1</v>
      </c>
    </row>
    <row r="79" spans="1:7" x14ac:dyDescent="0.25">
      <c r="A79" s="19">
        <v>76</v>
      </c>
      <c r="B79" s="74" t="str">
        <f>'RUSKO KEGLJANJE'!AI50</f>
        <v>GOLOB MARIJA</v>
      </c>
      <c r="C79" s="82" t="str">
        <f>'RUSKO KEGLJANJE'!AJ50</f>
        <v>DU   NOVO  MESTO</v>
      </c>
      <c r="D79" s="83">
        <f>'RUSKO KEGLJANJE'!AK50</f>
        <v>34</v>
      </c>
      <c r="E79" s="84">
        <f>'RUSKO KEGLJANJE'!AL50</f>
        <v>35</v>
      </c>
      <c r="F79" s="85">
        <f>'RUSKO KEGLJANJE'!AM50</f>
        <v>69</v>
      </c>
      <c r="G79" s="86">
        <f>'RUSKO KEGLJANJE'!AN50</f>
        <v>3</v>
      </c>
    </row>
    <row r="80" spans="1:7" x14ac:dyDescent="0.25">
      <c r="A80" s="87">
        <v>77</v>
      </c>
      <c r="B80" s="74" t="str">
        <f>'RUSKO KEGLJANJE'!AI47</f>
        <v>RUS MIRA</v>
      </c>
      <c r="C80" s="82" t="str">
        <f>'RUSKO KEGLJANJE'!AJ47</f>
        <v>DU   NOVO  MESTO</v>
      </c>
      <c r="D80" s="83">
        <f>'RUSKO KEGLJANJE'!AK47</f>
        <v>37</v>
      </c>
      <c r="E80" s="84">
        <f>'RUSKO KEGLJANJE'!AL47</f>
        <v>32</v>
      </c>
      <c r="F80" s="85">
        <f>'RUSKO KEGLJANJE'!AM47</f>
        <v>69</v>
      </c>
      <c r="G80" s="86">
        <f>'RUSKO KEGLJANJE'!AN47</f>
        <v>2</v>
      </c>
    </row>
    <row r="81" spans="1:7" x14ac:dyDescent="0.25">
      <c r="A81" s="65">
        <v>78</v>
      </c>
      <c r="B81" s="74" t="str">
        <f>'RUSKO KEGLJANJE'!AI29</f>
        <v>LUŽAR ZOFIJA</v>
      </c>
      <c r="C81" s="82" t="str">
        <f>'RUSKO KEGLJANJE'!AJ29</f>
        <v>DU    OTOČEC</v>
      </c>
      <c r="D81" s="83">
        <f>'RUSKO KEGLJANJE'!AK29</f>
        <v>26</v>
      </c>
      <c r="E81" s="84">
        <f>'RUSKO KEGLJANJE'!AL29</f>
        <v>43</v>
      </c>
      <c r="F81" s="85">
        <f>'RUSKO KEGLJANJE'!AM29</f>
        <v>69</v>
      </c>
      <c r="G81" s="86">
        <f>'RUSKO KEGLJANJE'!AN29</f>
        <v>3</v>
      </c>
    </row>
    <row r="82" spans="1:7" x14ac:dyDescent="0.25">
      <c r="A82" s="19">
        <v>79</v>
      </c>
      <c r="B82" s="74" t="str">
        <f>'RUSKO KEGLJANJE'!AI49</f>
        <v>HRIBAR MARTINA</v>
      </c>
      <c r="C82" s="82" t="str">
        <f>'RUSKO KEGLJANJE'!AJ49</f>
        <v>DU   NOVO  MESTO</v>
      </c>
      <c r="D82" s="83">
        <f>'RUSKO KEGLJANJE'!AK49</f>
        <v>30</v>
      </c>
      <c r="E82" s="84">
        <f>'RUSKO KEGLJANJE'!AL49</f>
        <v>38</v>
      </c>
      <c r="F82" s="85">
        <f>'RUSKO KEGLJANJE'!AM49</f>
        <v>68</v>
      </c>
      <c r="G82" s="86">
        <f>'RUSKO KEGLJANJE'!AN49</f>
        <v>2</v>
      </c>
    </row>
    <row r="83" spans="1:7" x14ac:dyDescent="0.25">
      <c r="A83" s="87">
        <v>80</v>
      </c>
      <c r="B83" s="74" t="str">
        <f>'RUSKO KEGLJANJE'!AI66</f>
        <v>KORELEC CVETKA</v>
      </c>
      <c r="C83" s="82" t="str">
        <f>'RUSKO KEGLJANJE'!AJ66</f>
        <v>DU  TREBNJE</v>
      </c>
      <c r="D83" s="83">
        <f>'RUSKO KEGLJANJE'!AK66</f>
        <v>37</v>
      </c>
      <c r="E83" s="84">
        <f>'RUSKO KEGLJANJE'!AL66</f>
        <v>30</v>
      </c>
      <c r="F83" s="85">
        <f>'RUSKO KEGLJANJE'!AM66</f>
        <v>67</v>
      </c>
      <c r="G83" s="86">
        <f>'RUSKO KEGLJANJE'!AN66</f>
        <v>2</v>
      </c>
    </row>
    <row r="84" spans="1:7" x14ac:dyDescent="0.25">
      <c r="A84" s="65">
        <v>81</v>
      </c>
      <c r="B84" s="74" t="str">
        <f>'RUSKO KEGLJANJE'!AI30</f>
        <v>PRESKAR NEŽA NINA</v>
      </c>
      <c r="C84" s="82" t="str">
        <f>'RUSKO KEGLJANJE'!AJ30</f>
        <v>DU    OTOČEC</v>
      </c>
      <c r="D84" s="83">
        <f>'RUSKO KEGLJANJE'!AK30</f>
        <v>32</v>
      </c>
      <c r="E84" s="84">
        <f>'RUSKO KEGLJANJE'!AL30</f>
        <v>29</v>
      </c>
      <c r="F84" s="85">
        <f>'RUSKO KEGLJANJE'!AM30</f>
        <v>61</v>
      </c>
      <c r="G84" s="86">
        <f>'RUSKO KEGLJANJE'!AN30</f>
        <v>1</v>
      </c>
    </row>
    <row r="85" spans="1:7" x14ac:dyDescent="0.25">
      <c r="A85" s="19"/>
      <c r="B85" s="74"/>
      <c r="C85" s="82" t="str">
        <f>'RUSKO KEGLJANJE'!AJ65</f>
        <v>DU   ČRNOMELJ</v>
      </c>
      <c r="D85" s="83">
        <f>'RUSKO KEGLJANJE'!AK65</f>
        <v>0</v>
      </c>
      <c r="E85" s="84">
        <f>'RUSKO KEGLJANJE'!AL65</f>
        <v>0</v>
      </c>
      <c r="F85" s="85">
        <f>'RUSKO KEGLJANJE'!AM65</f>
        <v>0</v>
      </c>
      <c r="G85" s="86"/>
    </row>
    <row r="86" spans="1:7" x14ac:dyDescent="0.25">
      <c r="A86" s="65"/>
      <c r="B86" s="74"/>
      <c r="C86" s="82" t="str">
        <f>'RUSKO KEGLJANJE'!AJ80</f>
        <v>DU   MIRNA</v>
      </c>
      <c r="D86" s="83">
        <f>'RUSKO KEGLJANJE'!AK80</f>
        <v>0</v>
      </c>
      <c r="E86" s="84">
        <f>'RUSKO KEGLJANJE'!AL80</f>
        <v>0</v>
      </c>
      <c r="F86" s="85">
        <f>'RUSKO KEGLJANJE'!AM80</f>
        <v>0</v>
      </c>
      <c r="G86" s="86"/>
    </row>
    <row r="87" spans="1:7" x14ac:dyDescent="0.25">
      <c r="A87" s="19"/>
      <c r="B87" s="74"/>
      <c r="C87" s="82" t="str">
        <f>'RUSKO KEGLJANJE'!AJ35</f>
        <v>DU   ŠENTJERNEJ</v>
      </c>
      <c r="D87" s="83">
        <f>'RUSKO KEGLJANJE'!AK35</f>
        <v>0</v>
      </c>
      <c r="E87" s="84">
        <f>'RUSKO KEGLJANJE'!AL35</f>
        <v>0</v>
      </c>
      <c r="F87" s="85">
        <f>'RUSKO KEGLJANJE'!AM35</f>
        <v>0</v>
      </c>
      <c r="G87" s="86"/>
    </row>
    <row r="88" spans="1:7" x14ac:dyDescent="0.25">
      <c r="A88" s="65"/>
      <c r="B88" s="74"/>
      <c r="C88" s="82" t="str">
        <f>'RUSKO KEGLJANJE'!AJ55</f>
        <v>DU  VELIKI  GABER</v>
      </c>
      <c r="D88" s="83">
        <f>'RUSKO KEGLJANJE'!AK55</f>
        <v>0</v>
      </c>
      <c r="E88" s="84">
        <f>'RUSKO KEGLJANJE'!AL55</f>
        <v>0</v>
      </c>
      <c r="F88" s="85">
        <f>'RUSKO KEGLJANJE'!AM55</f>
        <v>0</v>
      </c>
      <c r="G88" s="86"/>
    </row>
  </sheetData>
  <sortState xmlns:xlrd2="http://schemas.microsoft.com/office/spreadsheetml/2017/richdata2" ref="A4:G88">
    <sortCondition descending="1" ref="F4:F88"/>
  </sortState>
  <mergeCells count="2">
    <mergeCell ref="A1:G1"/>
    <mergeCell ref="A2:G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P30" sqref="P3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RUSKO KEGLJANJE</vt:lpstr>
      <vt:lpstr>REZULTATI EKIPNO</vt:lpstr>
      <vt:lpstr>REZULTATI POSAMEZNO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 Šalehar</dc:creator>
  <cp:lastModifiedBy>Drago</cp:lastModifiedBy>
  <cp:lastPrinted>2024-05-14T11:37:55Z</cp:lastPrinted>
  <dcterms:created xsi:type="dcterms:W3CDTF">2024-03-05T17:03:29Z</dcterms:created>
  <dcterms:modified xsi:type="dcterms:W3CDTF">2024-05-14T17:23:58Z</dcterms:modified>
</cp:coreProperties>
</file>