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a_delovni_zvezek" defaultThemeVersion="166925"/>
  <mc:AlternateContent xmlns:mc="http://schemas.openxmlformats.org/markup-compatibility/2006">
    <mc:Choice Requires="x15">
      <x15ac:absPath xmlns:x15ac="http://schemas.microsoft.com/office/spreadsheetml/2010/11/ac" url="D:\DU PREČNA 2015.2016.2017,2018,2019,2020,2021,2022,2023\DU PREČNA 2024 - DOKUMENTI\48 ŠPORTNE IGRE PZDU - OSNOVNA MAPA 2024\48. ŠIU PZDU ŠTRBINK MOŠKI - URŠNA SELA\"/>
    </mc:Choice>
  </mc:AlternateContent>
  <xr:revisionPtr revIDLastSave="0" documentId="8_{C4925463-D873-40B2-AA47-F64AE39DDBBF}" xr6:coauthVersionLast="47" xr6:coauthVersionMax="47" xr10:uidLastSave="{00000000-0000-0000-0000-000000000000}"/>
  <workbookProtection workbookAlgorithmName="SHA-512" workbookHashValue="b4dYreZGXVSWx0pZzu1hH6vtSrncVLH1Ix+vfRQy26PTmQ4SIloHVOVKjUICAhsiTTnKN1cjgvSsyz4JjbNnPg==" workbookSaltValue="dVLklr2OjqIu6kNpla+m0Q==" workbookSpinCount="100000" lockStructure="1"/>
  <bookViews>
    <workbookView xWindow="-120" yWindow="-120" windowWidth="29040" windowHeight="15720" xr2:uid="{7A6084CD-259F-4EEB-9FC1-7A7D5520BC39}"/>
  </bookViews>
  <sheets>
    <sheet name="List1" sheetId="1" r:id="rId1"/>
    <sheet name="List2" sheetId="2" r:id="rId2"/>
  </sheets>
  <definedNames>
    <definedName name="_xlnm._FilterDatabase" localSheetId="0" hidden="1">List1!$A$1:$O$161</definedName>
    <definedName name="_xlnm._FilterDatabase" localSheetId="1" hidden="1">List2!$A$1:$A$160</definedName>
    <definedName name="drustvo_1">List1!$A$1</definedName>
    <definedName name="drustvo_10">List1!$A$64</definedName>
    <definedName name="drustvo_11">List1!$A$71</definedName>
    <definedName name="drustvo_12">List1!$A$78</definedName>
    <definedName name="drustvo_13">List1!$A$85</definedName>
    <definedName name="drustvo_14">List1!$A$92</definedName>
    <definedName name="drustvo_15">List1!$A$99</definedName>
    <definedName name="drustvo_16">List1!$A$106</definedName>
    <definedName name="drustvo_17">List1!$A$113</definedName>
    <definedName name="drustvo_18">List1!$A$120</definedName>
    <definedName name="drustvo_19">List1!$A$127</definedName>
    <definedName name="drustvo_2">List1!$A$8</definedName>
    <definedName name="drustvo_20">List1!$A$134</definedName>
    <definedName name="drustvo_21">List1!$A$141</definedName>
    <definedName name="drustvo_22">List1!$A$148</definedName>
    <definedName name="drustvo_23">List1!$A$155</definedName>
    <definedName name="drustvo_3">List1!$A$15</definedName>
    <definedName name="drustvo_4">List1!$A$22</definedName>
    <definedName name="drustvo_5">List1!$A$29</definedName>
    <definedName name="drustvo_6">List1!$A$36</definedName>
    <definedName name="drustvo_7">List1!$A$43</definedName>
    <definedName name="drustvo_8">List1!$A$50</definedName>
    <definedName name="drustvo_9">List1!$A$57</definedName>
    <definedName name="Ime_1">List1!$A$3</definedName>
    <definedName name="Ime_10">List1!$A$18</definedName>
    <definedName name="Ime_11">List1!$A$19</definedName>
    <definedName name="Ime_12">List1!$A$20</definedName>
    <definedName name="Ime_13">List1!$A$24</definedName>
    <definedName name="Ime_14">List1!$A$25</definedName>
    <definedName name="Ime_15">List1!$A$26</definedName>
    <definedName name="Ime_16">List1!$A$27</definedName>
    <definedName name="Ime_17">List1!$A$31</definedName>
    <definedName name="Ime_18">List1!$A$32</definedName>
    <definedName name="Ime_19">List1!$A$33</definedName>
    <definedName name="Ime_2">List1!$A$4</definedName>
    <definedName name="Ime_20">List1!$A$34</definedName>
    <definedName name="Ime_21">List1!$A$38</definedName>
    <definedName name="Ime_22">List1!$A$39</definedName>
    <definedName name="Ime_23">List1!$A$40</definedName>
    <definedName name="Ime_24">List1!$A$41</definedName>
    <definedName name="Ime_25">List1!$A$45</definedName>
    <definedName name="Ime_26">List1!$A$46</definedName>
    <definedName name="Ime_27">List1!$A$47</definedName>
    <definedName name="Ime_28">List1!$A$48</definedName>
    <definedName name="Ime_29">List1!$A$52</definedName>
    <definedName name="Ime_3">List1!$A$5</definedName>
    <definedName name="Ime_30">List1!$A$53</definedName>
    <definedName name="Ime_31">List1!$A$54</definedName>
    <definedName name="Ime_32">List1!$A$55</definedName>
    <definedName name="Ime_33">List1!$A$59</definedName>
    <definedName name="Ime_34">List1!$A$60</definedName>
    <definedName name="Ime_35">List1!$A$61</definedName>
    <definedName name="Ime_36">List1!$A$62</definedName>
    <definedName name="Ime_37">List1!$A$66</definedName>
    <definedName name="Ime_38">List1!$A$67</definedName>
    <definedName name="Ime_39">List1!$A$68</definedName>
    <definedName name="Ime_4">List1!$A$6</definedName>
    <definedName name="Ime_40">List1!$A$69</definedName>
    <definedName name="Ime_41">List1!$A$73</definedName>
    <definedName name="Ime_42">List1!$A$74</definedName>
    <definedName name="Ime_43">List1!$A$75</definedName>
    <definedName name="Ime_44">List1!$A$76</definedName>
    <definedName name="Ime_45">List1!$A$80</definedName>
    <definedName name="Ime_46">List1!$A$81</definedName>
    <definedName name="Ime_47">List1!$A$82</definedName>
    <definedName name="Ime_48">List1!$A$83</definedName>
    <definedName name="Ime_49">List1!$A$87</definedName>
    <definedName name="Ime_5">List1!$A$10</definedName>
    <definedName name="Ime_50">List1!$A$88</definedName>
    <definedName name="Ime_51">List1!$A$89</definedName>
    <definedName name="Ime_52">List1!$A$90</definedName>
    <definedName name="Ime_53">List1!$A$94</definedName>
    <definedName name="Ime_54">List1!$A$95</definedName>
    <definedName name="Ime_55">List1!$A$96</definedName>
    <definedName name="Ime_56">List1!$A$97</definedName>
    <definedName name="Ime_57">List1!$A$101</definedName>
    <definedName name="Ime_58">List1!$A$102</definedName>
    <definedName name="Ime_59">List1!$A$103</definedName>
    <definedName name="Ime_6">List1!$A$11</definedName>
    <definedName name="Ime_60">List1!$A$104</definedName>
    <definedName name="Ime_61">List1!$A$108</definedName>
    <definedName name="Ime_62">List1!$A$109</definedName>
    <definedName name="Ime_63">List1!$A$110</definedName>
    <definedName name="Ime_64">List1!$A$111</definedName>
    <definedName name="Ime_65">List1!$A$115</definedName>
    <definedName name="Ime_66">List1!$A$116</definedName>
    <definedName name="Ime_67">List1!$A$117</definedName>
    <definedName name="Ime_68">List1!$A$118</definedName>
    <definedName name="Ime_69">List1!$A$122</definedName>
    <definedName name="Ime_7">List1!$A$12</definedName>
    <definedName name="Ime_70">List1!$A$123</definedName>
    <definedName name="Ime_71">List1!$A$124</definedName>
    <definedName name="Ime_72">List1!$A$125</definedName>
    <definedName name="Ime_73">List1!$A$129</definedName>
    <definedName name="Ime_74">List1!$A$130</definedName>
    <definedName name="Ime_75">List1!$A$131</definedName>
    <definedName name="Ime_76">List1!$A$132</definedName>
    <definedName name="Ime_77">List1!$A$136</definedName>
    <definedName name="Ime_78">List1!$A$137</definedName>
    <definedName name="Ime_79">List1!$A$138</definedName>
    <definedName name="Ime_8">List1!$A$13</definedName>
    <definedName name="Ime_80">List1!$A$139</definedName>
    <definedName name="Ime_81">List1!$A$143</definedName>
    <definedName name="Ime_82">List1!$A$144</definedName>
    <definedName name="Ime_83">List1!$A$145</definedName>
    <definedName name="Ime_84">List1!$A$146</definedName>
    <definedName name="Ime_85">List1!$A$150</definedName>
    <definedName name="Ime_86">List1!$A$151</definedName>
    <definedName name="Ime_87">List1!$A$152</definedName>
    <definedName name="Ime_88">List1!$A$153</definedName>
    <definedName name="Ime_89">List1!$A$157</definedName>
    <definedName name="Ime_9">List1!$A$17</definedName>
    <definedName name="Ime_90">List1!$A$158</definedName>
    <definedName name="Ime_91">List1!$A$159</definedName>
    <definedName name="Ime_92">List1!$A$160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25" i="1"/>
  <c r="O160" i="1"/>
  <c r="N160" i="1"/>
  <c r="O159" i="1"/>
  <c r="N159" i="1"/>
  <c r="O158" i="1"/>
  <c r="N158" i="1"/>
  <c r="O157" i="1"/>
  <c r="N157" i="1"/>
  <c r="O153" i="1"/>
  <c r="N153" i="1"/>
  <c r="O152" i="1"/>
  <c r="N152" i="1"/>
  <c r="O151" i="1"/>
  <c r="N151" i="1"/>
  <c r="O150" i="1"/>
  <c r="N150" i="1"/>
  <c r="O146" i="1"/>
  <c r="N146" i="1"/>
  <c r="O145" i="1"/>
  <c r="N145" i="1"/>
  <c r="O144" i="1"/>
  <c r="N144" i="1"/>
  <c r="O143" i="1"/>
  <c r="N143" i="1"/>
  <c r="O139" i="1"/>
  <c r="N139" i="1"/>
  <c r="O138" i="1"/>
  <c r="N138" i="1"/>
  <c r="O137" i="1"/>
  <c r="N137" i="1"/>
  <c r="O136" i="1"/>
  <c r="N136" i="1"/>
  <c r="O132" i="1"/>
  <c r="N132" i="1"/>
  <c r="O131" i="1"/>
  <c r="N131" i="1"/>
  <c r="O130" i="1"/>
  <c r="N130" i="1"/>
  <c r="O129" i="1"/>
  <c r="N129" i="1"/>
  <c r="O125" i="1"/>
  <c r="N125" i="1"/>
  <c r="O124" i="1"/>
  <c r="N124" i="1"/>
  <c r="O123" i="1"/>
  <c r="N123" i="1"/>
  <c r="O122" i="1"/>
  <c r="N122" i="1"/>
  <c r="O118" i="1"/>
  <c r="N118" i="1"/>
  <c r="O117" i="1"/>
  <c r="N117" i="1"/>
  <c r="O116" i="1"/>
  <c r="N116" i="1"/>
  <c r="O115" i="1"/>
  <c r="N115" i="1"/>
  <c r="O111" i="1"/>
  <c r="N111" i="1"/>
  <c r="O110" i="1"/>
  <c r="N110" i="1"/>
  <c r="O109" i="1"/>
  <c r="N109" i="1"/>
  <c r="O108" i="1"/>
  <c r="N108" i="1"/>
  <c r="O103" i="1"/>
  <c r="O104" i="1"/>
  <c r="N104" i="1"/>
  <c r="N103" i="1"/>
  <c r="O102" i="1"/>
  <c r="N102" i="1"/>
  <c r="O101" i="1"/>
  <c r="N101" i="1"/>
  <c r="O97" i="1"/>
  <c r="N97" i="1"/>
  <c r="O96" i="1"/>
  <c r="N96" i="1"/>
  <c r="O95" i="1"/>
  <c r="N95" i="1"/>
  <c r="O94" i="1"/>
  <c r="N94" i="1"/>
  <c r="O90" i="1"/>
  <c r="N90" i="1"/>
  <c r="O89" i="1"/>
  <c r="N89" i="1"/>
  <c r="O88" i="1"/>
  <c r="N88" i="1"/>
  <c r="O87" i="1"/>
  <c r="N87" i="1"/>
  <c r="O83" i="1"/>
  <c r="N83" i="1"/>
  <c r="O82" i="1"/>
  <c r="N82" i="1"/>
  <c r="O81" i="1"/>
  <c r="N81" i="1"/>
  <c r="O80" i="1"/>
  <c r="N80" i="1"/>
  <c r="O76" i="1"/>
  <c r="N76" i="1"/>
  <c r="O75" i="1"/>
  <c r="N75" i="1"/>
  <c r="O74" i="1"/>
  <c r="N74" i="1"/>
  <c r="O73" i="1"/>
  <c r="N73" i="1"/>
  <c r="O69" i="1"/>
  <c r="N69" i="1"/>
  <c r="O68" i="1"/>
  <c r="N68" i="1"/>
  <c r="O67" i="1"/>
  <c r="N67" i="1"/>
  <c r="O66" i="1"/>
  <c r="N66" i="1"/>
  <c r="O62" i="1"/>
  <c r="N62" i="1"/>
  <c r="O61" i="1"/>
  <c r="N61" i="1"/>
  <c r="O60" i="1"/>
  <c r="N60" i="1"/>
  <c r="O59" i="1"/>
  <c r="N59" i="1"/>
  <c r="O55" i="1"/>
  <c r="N55" i="1"/>
  <c r="O54" i="1"/>
  <c r="N54" i="1"/>
  <c r="O53" i="1"/>
  <c r="N53" i="1"/>
  <c r="O52" i="1"/>
  <c r="N52" i="1"/>
  <c r="O48" i="1"/>
  <c r="N48" i="1"/>
  <c r="O47" i="1"/>
  <c r="N47" i="1"/>
  <c r="O46" i="1"/>
  <c r="N46" i="1"/>
  <c r="O45" i="1"/>
  <c r="N45" i="1"/>
  <c r="O41" i="1"/>
  <c r="N41" i="1"/>
  <c r="O40" i="1"/>
  <c r="N40" i="1"/>
  <c r="O39" i="1"/>
  <c r="N39" i="1"/>
  <c r="O38" i="1"/>
  <c r="N38" i="1"/>
  <c r="O34" i="1"/>
  <c r="N34" i="1"/>
  <c r="O33" i="1"/>
  <c r="N33" i="1"/>
  <c r="O32" i="1"/>
  <c r="N32" i="1"/>
  <c r="O31" i="1"/>
  <c r="N31" i="1"/>
  <c r="O27" i="1"/>
  <c r="N27" i="1"/>
  <c r="O26" i="1"/>
  <c r="N26" i="1"/>
  <c r="O25" i="1"/>
  <c r="O24" i="1"/>
  <c r="N24" i="1"/>
  <c r="O20" i="1"/>
  <c r="N20" i="1"/>
  <c r="O19" i="1"/>
  <c r="N19" i="1"/>
  <c r="O18" i="1"/>
  <c r="N18" i="1"/>
  <c r="O17" i="1"/>
  <c r="N17" i="1"/>
  <c r="O13" i="1"/>
  <c r="N13" i="1"/>
  <c r="O12" i="1"/>
  <c r="N12" i="1"/>
  <c r="O11" i="1"/>
  <c r="N11" i="1"/>
  <c r="O10" i="1"/>
  <c r="N4" i="1"/>
  <c r="N5" i="1"/>
  <c r="N6" i="1"/>
  <c r="N3" i="1"/>
  <c r="O4" i="1"/>
  <c r="O5" i="1"/>
  <c r="O6" i="1"/>
  <c r="O3" i="1"/>
  <c r="T12" i="1" a="1"/>
  <c r="Y24" i="1" a="1"/>
  <c r="Y56" i="1" a="1"/>
  <c r="Y57" i="1" a="1"/>
  <c r="Y15" i="1" a="1"/>
  <c r="S24" i="1" a="1"/>
  <c r="S12" i="1" a="1"/>
  <c r="AA37" i="1" a="1"/>
  <c r="AA33" i="1" a="1"/>
  <c r="AA20" i="1" a="1"/>
  <c r="AA34" i="1" a="1"/>
  <c r="Z49" i="1" a="1"/>
  <c r="S22" i="1" a="1"/>
  <c r="Z93" i="1" a="1"/>
  <c r="AA78" i="1" a="1"/>
  <c r="Z82" i="1" a="1"/>
  <c r="Y36" i="1" a="1"/>
  <c r="Y43" i="1" a="1"/>
  <c r="AA45" i="1" a="1"/>
  <c r="Z64" i="1" a="1"/>
  <c r="Z71" i="1" a="1"/>
  <c r="Z24" i="1" a="1"/>
  <c r="AA82" i="1" a="1"/>
  <c r="Y32" i="1" a="1"/>
  <c r="AA50" i="1" a="1"/>
  <c r="Z46" i="1" a="1"/>
  <c r="Y74" i="1" a="1"/>
  <c r="Z90" i="1" a="1"/>
  <c r="Z69" i="1" a="1"/>
  <c r="Z28" i="1" a="1"/>
  <c r="Z89" i="1" a="1"/>
  <c r="Z73" i="1" a="1"/>
  <c r="AA54" i="1" a="1"/>
  <c r="Y4" i="1" a="1"/>
  <c r="AA27" i="1" a="1"/>
  <c r="Y18" i="1" a="1"/>
  <c r="AA36" i="1" a="1"/>
  <c r="Y38" i="1" a="1"/>
  <c r="Y66" i="1" a="1"/>
  <c r="Y39" i="1" a="1"/>
  <c r="S8" i="1" a="1"/>
  <c r="AA30" i="1" a="1"/>
  <c r="AA67" i="1" a="1"/>
  <c r="AA21" i="1" a="1"/>
  <c r="AA31" i="1" a="1"/>
  <c r="Y14" i="1" a="1"/>
  <c r="Y51" i="1" a="1"/>
  <c r="Z43" i="1" a="1"/>
  <c r="AA35" i="1" a="1"/>
  <c r="Y34" i="1" a="1"/>
  <c r="Y55" i="1" a="1"/>
  <c r="Y23" i="1" a="1"/>
  <c r="AA41" i="1" a="1"/>
  <c r="Y19" i="1" a="1"/>
  <c r="S3" i="1" a="1"/>
  <c r="S6" i="1" a="1"/>
  <c r="AA71" i="1" a="1"/>
  <c r="AA40" i="1" a="1"/>
  <c r="AA13" i="1" a="1"/>
  <c r="Z22" i="1" a="1"/>
  <c r="Z7" i="1" a="1"/>
  <c r="AA22" i="1" a="1"/>
  <c r="Z18" i="1" a="1"/>
  <c r="Z83" i="1" a="1"/>
  <c r="AA91" i="1" a="1"/>
  <c r="Z3" i="1" a="1"/>
  <c r="Z61" i="1" a="1"/>
  <c r="AA79" i="1" a="1"/>
  <c r="Z48" i="1" a="1"/>
  <c r="AA39" i="1" a="1"/>
  <c r="Z20" i="1" a="1"/>
  <c r="Y20" i="1" a="1"/>
  <c r="Z34" i="1" a="1"/>
  <c r="Y25" i="1" a="1"/>
  <c r="AA16" i="1" a="1"/>
  <c r="S16" i="1" a="1"/>
  <c r="AA7" i="1" a="1"/>
  <c r="AA10" i="1" a="1"/>
  <c r="AA68" i="1" a="1"/>
  <c r="Z59" i="1" a="1"/>
  <c r="AA70" i="1" a="1"/>
  <c r="Y78" i="1" a="1"/>
  <c r="AA28" i="1" a="1"/>
  <c r="AA81" i="1" a="1"/>
  <c r="AA84" i="1" a="1"/>
  <c r="AA29" i="1" a="1"/>
  <c r="AA5" i="1" a="1"/>
  <c r="Z66" i="1" a="1"/>
  <c r="Z19" i="1" a="1"/>
  <c r="Z76" i="1" a="1"/>
  <c r="Z74" i="1" a="1"/>
  <c r="Y40" i="1" a="1"/>
  <c r="Y61" i="1" a="1"/>
  <c r="Y75" i="1" a="1"/>
  <c r="Y77" i="1" a="1"/>
  <c r="AA11" i="1" a="1"/>
  <c r="AA59" i="1" a="1"/>
  <c r="Z25" i="1" a="1"/>
  <c r="AA25" i="1" a="1"/>
  <c r="AA3" i="1" a="1"/>
  <c r="Y72" i="1" a="1"/>
  <c r="Z15" i="1" a="1"/>
  <c r="Z16" i="1" a="1"/>
  <c r="Y58" i="1" a="1"/>
  <c r="Y5" i="1" a="1"/>
  <c r="Y30" i="1" a="1"/>
  <c r="S2" i="1" a="1"/>
  <c r="AA4" i="1" a="1"/>
  <c r="AA58" i="1" a="1"/>
  <c r="AA2" i="1" a="1"/>
  <c r="AA72" i="1" a="1"/>
  <c r="Z45" i="1" a="1"/>
  <c r="Z50" i="1" a="1"/>
  <c r="AA89" i="1" a="1"/>
  <c r="AA52" i="1" a="1"/>
  <c r="Z2" i="1" a="1"/>
  <c r="AA57" i="1" a="1"/>
  <c r="Y87" i="1" a="1"/>
  <c r="Z10" i="1" a="1"/>
  <c r="AA92" i="1" a="1"/>
  <c r="Z79" i="1" a="1"/>
  <c r="Z87" i="1" a="1"/>
  <c r="Z14" i="1" a="1"/>
  <c r="AA9" i="1" a="1"/>
  <c r="Z47" i="1" a="1"/>
  <c r="AA43" i="1" a="1"/>
  <c r="Z58" i="1" a="1"/>
  <c r="Z40" i="1" a="1"/>
  <c r="Y52" i="1" a="1"/>
  <c r="AA86" i="1" a="1"/>
  <c r="Y3" i="1" a="1"/>
  <c r="Z21" i="1" a="1"/>
  <c r="Z78" i="1" a="1"/>
  <c r="AA83" i="1" a="1"/>
  <c r="Y50" i="1" a="1"/>
  <c r="Y37" i="1" a="1"/>
  <c r="Z30" i="1" a="1"/>
  <c r="S11" i="1" a="1"/>
  <c r="S23" i="1" a="1"/>
  <c r="Y70" i="1" a="1"/>
  <c r="AA8" i="1" a="1"/>
  <c r="AA49" i="1" a="1"/>
  <c r="Y71" i="1" a="1"/>
  <c r="Z53" i="1" a="1"/>
  <c r="Z75" i="1" a="1"/>
  <c r="S5" i="1" a="1"/>
  <c r="Z54" i="1" a="1"/>
  <c r="Z88" i="1" a="1"/>
  <c r="AA46" i="1" a="1"/>
  <c r="Z17" i="1" a="1"/>
  <c r="Z51" i="1" a="1"/>
  <c r="Y31" i="1" a="1"/>
  <c r="AA77" i="1" a="1"/>
  <c r="Z56" i="1" a="1"/>
  <c r="AA15" i="1" a="1"/>
  <c r="AA32" i="1" a="1"/>
  <c r="Y79" i="1" a="1"/>
  <c r="AA85" i="1" a="1"/>
  <c r="AA75" i="1" a="1"/>
  <c r="Z67" i="1" a="1"/>
  <c r="Z9" i="1" a="1"/>
  <c r="Z26" i="1" a="1"/>
  <c r="S9" i="1" a="1"/>
  <c r="Y48" i="1" a="1"/>
  <c r="Y83" i="1" a="1"/>
  <c r="AA17" i="1" a="1"/>
  <c r="Y80" i="1" a="1"/>
  <c r="Z70" i="1" a="1"/>
  <c r="Y76" i="1" a="1"/>
  <c r="AA80" i="1" a="1"/>
  <c r="Y9" i="1" a="1"/>
  <c r="Z5" i="1" a="1"/>
  <c r="Z13" i="1" a="1"/>
  <c r="Z23" i="1" a="1"/>
  <c r="AA18" i="1" a="1"/>
  <c r="Y7" i="1" a="1"/>
  <c r="Z57" i="1" a="1"/>
  <c r="Z80" i="1" a="1"/>
  <c r="AA6" i="1" a="1"/>
  <c r="AA12" i="1" a="1"/>
  <c r="Z27" i="1" a="1"/>
  <c r="AA65" i="1" a="1"/>
  <c r="Y17" i="1" a="1"/>
  <c r="Z31" i="1" a="1"/>
  <c r="Y41" i="1" a="1"/>
  <c r="Y26" i="1" a="1"/>
  <c r="Z37" i="1" a="1"/>
  <c r="Y11" i="1" a="1"/>
  <c r="Y28" i="1" a="1"/>
  <c r="Z91" i="1" a="1"/>
  <c r="Z11" i="1" a="1"/>
  <c r="Y13" i="1" a="1"/>
  <c r="Z81" i="1" a="1"/>
  <c r="Z60" i="1" a="1"/>
  <c r="AA90" i="1" a="1"/>
  <c r="AA56" i="1" a="1"/>
  <c r="Y2" i="1" a="1"/>
  <c r="Y59" i="1" a="1"/>
  <c r="S14" i="1" a="1"/>
  <c r="Y84" i="1" a="1"/>
  <c r="AA62" i="1" a="1"/>
  <c r="Y85" i="1" a="1"/>
  <c r="Y49" i="1" a="1"/>
  <c r="Y81" i="1" a="1"/>
  <c r="AA44" i="1" a="1"/>
  <c r="Y82" i="1" a="1"/>
  <c r="Y60" i="1" a="1"/>
  <c r="Y91" i="1" a="1"/>
  <c r="Z72" i="1" a="1"/>
  <c r="AA87" i="1" a="1"/>
  <c r="AA61" i="1" a="1"/>
  <c r="Z4" i="1" a="1"/>
  <c r="Y10" i="1" a="1"/>
  <c r="Z63" i="1" a="1"/>
  <c r="Z33" i="1" a="1"/>
  <c r="Z44" i="1" a="1"/>
  <c r="Y35" i="1" a="1"/>
  <c r="Z92" i="1" a="1"/>
  <c r="Z62" i="1" a="1"/>
  <c r="Y12" i="1" a="1"/>
  <c r="Z38" i="1" a="1"/>
  <c r="Z39" i="1" a="1"/>
  <c r="AA66" i="1" a="1"/>
  <c r="S7" i="1" a="1"/>
  <c r="Z84" i="1" a="1"/>
  <c r="AA60" i="1" a="1"/>
  <c r="AA55" i="1" a="1"/>
  <c r="Z36" i="1" a="1"/>
  <c r="AA48" i="1" a="1"/>
  <c r="Y47" i="1" a="1"/>
  <c r="Y22" i="1" a="1"/>
  <c r="Y64" i="1" a="1"/>
  <c r="Y27" i="1" a="1"/>
  <c r="Y88" i="1" a="1"/>
  <c r="S19" i="1" a="1"/>
  <c r="Y89" i="1" a="1"/>
  <c r="AA38" i="1" a="1"/>
  <c r="Y92" i="1" a="1"/>
  <c r="Y67" i="1" a="1"/>
  <c r="Y86" i="1" a="1"/>
  <c r="AA63" i="1" a="1"/>
  <c r="Z65" i="1" a="1"/>
  <c r="AA47" i="1" a="1"/>
  <c r="S13" i="1" a="1"/>
  <c r="Y21" i="1" a="1"/>
  <c r="Z52" i="1" a="1"/>
  <c r="Y44" i="1" a="1"/>
  <c r="Y63" i="1" a="1"/>
  <c r="Y42" i="1" a="1"/>
  <c r="Y90" i="1" a="1"/>
  <c r="S20" i="1" a="1"/>
  <c r="Y6" i="1" a="1"/>
  <c r="AA53" i="1" a="1"/>
  <c r="Y45" i="1" a="1"/>
  <c r="AA19" i="1" a="1"/>
  <c r="S18" i="1" a="1"/>
  <c r="Y8" i="1" a="1"/>
  <c r="Z12" i="1" a="1"/>
  <c r="AA73" i="1" a="1"/>
  <c r="Z77" i="1" a="1"/>
  <c r="AA14" i="1" a="1"/>
  <c r="Z85" i="1" a="1"/>
  <c r="Z41" i="1" a="1"/>
  <c r="AA26" i="1" a="1"/>
  <c r="AA69" i="1" a="1"/>
  <c r="Z29" i="1" a="1"/>
  <c r="Y53" i="1" a="1"/>
  <c r="Y54" i="1" a="1"/>
  <c r="Y65" i="1" a="1"/>
  <c r="Y46" i="1" a="1"/>
  <c r="AA64" i="1" a="1"/>
  <c r="S10" i="1" a="1"/>
  <c r="AA24" i="1" a="1"/>
  <c r="S4" i="1" a="1"/>
  <c r="AA23" i="1" a="1"/>
  <c r="S17" i="1" a="1"/>
  <c r="Y73" i="1" a="1"/>
  <c r="Y33" i="1" a="1"/>
  <c r="Z42" i="1" a="1"/>
  <c r="Z35" i="1" a="1"/>
  <c r="S21" i="1" a="1"/>
  <c r="AA51" i="1" a="1"/>
  <c r="Z8" i="1" a="1"/>
  <c r="S15" i="1" a="1"/>
  <c r="AA42" i="1" a="1"/>
  <c r="Z68" i="1" a="1"/>
  <c r="Z6" i="1" a="1"/>
  <c r="Z55" i="1" a="1"/>
  <c r="AA93" i="1" a="1"/>
  <c r="Y68" i="1" a="1"/>
  <c r="Y29" i="1" a="1"/>
  <c r="Y62" i="1" a="1"/>
  <c r="AA88" i="1" a="1"/>
  <c r="Z32" i="1" a="1"/>
  <c r="AA74" i="1" a="1"/>
  <c r="AA76" i="1" a="1"/>
  <c r="Z86" i="1" a="1"/>
  <c r="Y93" i="1" a="1"/>
  <c r="Y16" i="1" a="1"/>
  <c r="Y69" i="1" a="1"/>
  <c r="T12" i="1" l="1"/>
  <c r="AA92" i="1"/>
  <c r="AA90" i="1"/>
  <c r="AA86" i="1"/>
  <c r="AA82" i="1"/>
  <c r="AA78" i="1"/>
  <c r="AA74" i="1"/>
  <c r="AA70" i="1"/>
  <c r="AA66" i="1"/>
  <c r="AA25" i="1"/>
  <c r="AA19" i="1"/>
  <c r="AA39" i="1"/>
  <c r="AA6" i="1"/>
  <c r="AA45" i="1"/>
  <c r="AA27" i="1"/>
  <c r="AA48" i="1"/>
  <c r="AA9" i="1"/>
  <c r="AA51" i="1"/>
  <c r="AA55" i="1"/>
  <c r="AA47" i="1"/>
  <c r="AA5" i="1"/>
  <c r="AA15" i="1"/>
  <c r="AA46" i="1"/>
  <c r="AA65" i="1"/>
  <c r="AA63" i="1"/>
  <c r="AA89" i="1"/>
  <c r="AA85" i="1"/>
  <c r="AA81" i="1"/>
  <c r="AA77" i="1"/>
  <c r="AA73" i="1"/>
  <c r="AA69" i="1"/>
  <c r="AA21" i="1"/>
  <c r="AA56" i="1"/>
  <c r="AA23" i="1"/>
  <c r="AA38" i="1"/>
  <c r="AA57" i="1"/>
  <c r="AA44" i="1"/>
  <c r="AA22" i="1"/>
  <c r="AA2" i="1"/>
  <c r="AA29" i="1"/>
  <c r="AA50" i="1"/>
  <c r="AA61" i="1"/>
  <c r="AA60" i="1"/>
  <c r="AA37" i="1"/>
  <c r="AA20" i="1"/>
  <c r="AA54" i="1"/>
  <c r="AA62" i="1"/>
  <c r="AA88" i="1"/>
  <c r="AA80" i="1"/>
  <c r="AA76" i="1"/>
  <c r="AA72" i="1"/>
  <c r="AA68" i="1"/>
  <c r="AA13" i="1"/>
  <c r="AA31" i="1"/>
  <c r="AA40" i="1"/>
  <c r="AA18" i="1"/>
  <c r="AA24" i="1"/>
  <c r="AA53" i="1"/>
  <c r="AA17" i="1"/>
  <c r="AA14" i="1"/>
  <c r="AA43" i="1"/>
  <c r="AA11" i="1"/>
  <c r="AA7" i="1"/>
  <c r="AA8" i="1"/>
  <c r="AA58" i="1"/>
  <c r="AA10" i="1"/>
  <c r="AA34" i="1"/>
  <c r="AA64" i="1"/>
  <c r="AA84" i="1"/>
  <c r="AA93" i="1"/>
  <c r="AA91" i="1"/>
  <c r="AA87" i="1"/>
  <c r="AA83" i="1"/>
  <c r="AA79" i="1"/>
  <c r="AA75" i="1"/>
  <c r="AA71" i="1"/>
  <c r="AA67" i="1"/>
  <c r="AA33" i="1"/>
  <c r="AA30" i="1"/>
  <c r="AA32" i="1"/>
  <c r="AA36" i="1"/>
  <c r="AA12" i="1"/>
  <c r="AA52" i="1"/>
  <c r="AA59" i="1"/>
  <c r="AA3" i="1"/>
  <c r="AA28" i="1"/>
  <c r="AA35" i="1"/>
  <c r="AA26" i="1"/>
  <c r="AA49" i="1"/>
  <c r="AA4" i="1"/>
  <c r="AA16" i="1"/>
  <c r="AA41" i="1"/>
  <c r="Z92" i="1"/>
  <c r="Z90" i="1"/>
  <c r="Z86" i="1"/>
  <c r="Z82" i="1"/>
  <c r="Z78" i="1"/>
  <c r="Z74" i="1"/>
  <c r="Z70" i="1"/>
  <c r="Z66" i="1"/>
  <c r="Z25" i="1"/>
  <c r="Z19" i="1"/>
  <c r="Z39" i="1"/>
  <c r="Z6" i="1"/>
  <c r="Z45" i="1"/>
  <c r="Z27" i="1"/>
  <c r="Z48" i="1"/>
  <c r="Z9" i="1"/>
  <c r="Z51" i="1"/>
  <c r="Z55" i="1"/>
  <c r="Z47" i="1"/>
  <c r="Z5" i="1"/>
  <c r="Z15" i="1"/>
  <c r="Z46" i="1"/>
  <c r="Z65" i="1"/>
  <c r="Z63" i="1"/>
  <c r="Z89" i="1"/>
  <c r="Z85" i="1"/>
  <c r="Z81" i="1"/>
  <c r="Z77" i="1"/>
  <c r="Z73" i="1"/>
  <c r="Z69" i="1"/>
  <c r="Z21" i="1"/>
  <c r="Z56" i="1"/>
  <c r="Z23" i="1"/>
  <c r="Z38" i="1"/>
  <c r="Z57" i="1"/>
  <c r="Z44" i="1"/>
  <c r="Z22" i="1"/>
  <c r="Z2" i="1"/>
  <c r="Z29" i="1"/>
  <c r="Z50" i="1"/>
  <c r="Z61" i="1"/>
  <c r="Z60" i="1"/>
  <c r="Z37" i="1"/>
  <c r="Z20" i="1"/>
  <c r="Z54" i="1"/>
  <c r="Z64" i="1"/>
  <c r="Z62" i="1"/>
  <c r="Z88" i="1"/>
  <c r="Z84" i="1"/>
  <c r="Z80" i="1"/>
  <c r="Z76" i="1"/>
  <c r="Z72" i="1"/>
  <c r="Z68" i="1"/>
  <c r="Z13" i="1"/>
  <c r="Z31" i="1"/>
  <c r="Z40" i="1"/>
  <c r="Z18" i="1"/>
  <c r="Z24" i="1"/>
  <c r="Z53" i="1"/>
  <c r="Z17" i="1"/>
  <c r="Z14" i="1"/>
  <c r="Z43" i="1"/>
  <c r="Z11" i="1"/>
  <c r="Z7" i="1"/>
  <c r="Z8" i="1"/>
  <c r="Z58" i="1"/>
  <c r="Z10" i="1"/>
  <c r="Z34" i="1"/>
  <c r="Z93" i="1"/>
  <c r="Z91" i="1"/>
  <c r="Z87" i="1"/>
  <c r="Z83" i="1"/>
  <c r="Z79" i="1"/>
  <c r="Z75" i="1"/>
  <c r="Z71" i="1"/>
  <c r="Z67" i="1"/>
  <c r="Z33" i="1"/>
  <c r="Z30" i="1"/>
  <c r="Z32" i="1"/>
  <c r="Z36" i="1"/>
  <c r="Z12" i="1"/>
  <c r="Z52" i="1"/>
  <c r="Z59" i="1"/>
  <c r="Z3" i="1"/>
  <c r="Z28" i="1"/>
  <c r="Z35" i="1"/>
  <c r="Z26" i="1"/>
  <c r="Z49" i="1"/>
  <c r="Z4" i="1"/>
  <c r="Z16" i="1"/>
  <c r="Z41" i="1"/>
  <c r="AA42" i="1"/>
  <c r="Z42" i="1"/>
  <c r="Y92" i="1"/>
  <c r="Y86" i="1"/>
  <c r="Y82" i="1"/>
  <c r="Y78" i="1"/>
  <c r="Y74" i="1"/>
  <c r="Y70" i="1"/>
  <c r="Y66" i="1"/>
  <c r="Y25" i="1"/>
  <c r="Y19" i="1"/>
  <c r="Y39" i="1"/>
  <c r="Y6" i="1"/>
  <c r="Y45" i="1"/>
  <c r="Y27" i="1"/>
  <c r="Y48" i="1"/>
  <c r="Y9" i="1"/>
  <c r="Y51" i="1"/>
  <c r="Y55" i="1"/>
  <c r="Y47" i="1"/>
  <c r="Y5" i="1"/>
  <c r="Y15" i="1"/>
  <c r="Y46" i="1"/>
  <c r="Y90" i="1"/>
  <c r="Y65" i="1"/>
  <c r="Y89" i="1"/>
  <c r="Y85" i="1"/>
  <c r="Y81" i="1"/>
  <c r="Y77" i="1"/>
  <c r="Y73" i="1"/>
  <c r="Y69" i="1"/>
  <c r="Y21" i="1"/>
  <c r="Y56" i="1"/>
  <c r="Y23" i="1"/>
  <c r="Y38" i="1"/>
  <c r="Y57" i="1"/>
  <c r="Y44" i="1"/>
  <c r="Y22" i="1"/>
  <c r="Y2" i="1"/>
  <c r="Y29" i="1"/>
  <c r="Y50" i="1"/>
  <c r="Y61" i="1"/>
  <c r="Y60" i="1"/>
  <c r="Y37" i="1"/>
  <c r="Y20" i="1"/>
  <c r="Y54" i="1"/>
  <c r="Y63" i="1"/>
  <c r="Y64" i="1"/>
  <c r="Y88" i="1"/>
  <c r="Y84" i="1"/>
  <c r="Y80" i="1"/>
  <c r="Y76" i="1"/>
  <c r="Y72" i="1"/>
  <c r="Y68" i="1"/>
  <c r="Y13" i="1"/>
  <c r="Y31" i="1"/>
  <c r="Y40" i="1"/>
  <c r="Y18" i="1"/>
  <c r="Y24" i="1"/>
  <c r="Y53" i="1"/>
  <c r="Y17" i="1"/>
  <c r="Y14" i="1"/>
  <c r="Y43" i="1"/>
  <c r="Y11" i="1"/>
  <c r="Y7" i="1"/>
  <c r="Y8" i="1"/>
  <c r="Y58" i="1"/>
  <c r="Y10" i="1"/>
  <c r="Y34" i="1"/>
  <c r="Y62" i="1"/>
  <c r="Y93" i="1"/>
  <c r="Y91" i="1"/>
  <c r="Y87" i="1"/>
  <c r="Y83" i="1"/>
  <c r="Y79" i="1"/>
  <c r="Y75" i="1"/>
  <c r="Y71" i="1"/>
  <c r="Y67" i="1"/>
  <c r="Y33" i="1"/>
  <c r="Y30" i="1"/>
  <c r="Y32" i="1"/>
  <c r="Y36" i="1"/>
  <c r="Y12" i="1"/>
  <c r="Y52" i="1"/>
  <c r="Y59" i="1"/>
  <c r="Y3" i="1"/>
  <c r="Y28" i="1"/>
  <c r="Y35" i="1"/>
  <c r="Y26" i="1"/>
  <c r="Y49" i="1"/>
  <c r="Y4" i="1"/>
  <c r="Y16" i="1"/>
  <c r="Y41" i="1"/>
  <c r="Y42" i="1"/>
  <c r="S19" i="1"/>
  <c r="O42" i="1"/>
  <c r="O49" i="1"/>
  <c r="O56" i="1"/>
  <c r="O63" i="1"/>
  <c r="O70" i="1"/>
  <c r="O77" i="1"/>
  <c r="O84" i="1"/>
  <c r="O91" i="1"/>
  <c r="O98" i="1"/>
  <c r="O112" i="1"/>
  <c r="O119" i="1"/>
  <c r="O126" i="1"/>
  <c r="O133" i="1"/>
  <c r="O140" i="1"/>
  <c r="O147" i="1"/>
  <c r="O154" i="1"/>
  <c r="S16" i="1"/>
  <c r="S2" i="1"/>
  <c r="S18" i="1"/>
  <c r="S5" i="1"/>
  <c r="S20" i="1"/>
  <c r="S6" i="1"/>
  <c r="S3" i="1"/>
  <c r="S23" i="1"/>
  <c r="S21" i="1"/>
  <c r="S4" i="1"/>
  <c r="S13" i="1"/>
  <c r="S11" i="1"/>
  <c r="S15" i="1"/>
  <c r="S17" i="1"/>
  <c r="S8" i="1"/>
  <c r="S10" i="1"/>
  <c r="S12" i="1"/>
  <c r="S7" i="1"/>
  <c r="S24" i="1"/>
  <c r="S22" i="1"/>
  <c r="S9" i="1"/>
  <c r="S14" i="1"/>
  <c r="O161" i="1"/>
  <c r="N140" i="1"/>
  <c r="N147" i="1"/>
  <c r="N154" i="1"/>
  <c r="N161" i="1"/>
  <c r="O14" i="1"/>
  <c r="O21" i="1"/>
  <c r="O28" i="1"/>
  <c r="O35" i="1"/>
  <c r="N7" i="1"/>
  <c r="N21" i="1"/>
  <c r="N42" i="1"/>
  <c r="N56" i="1"/>
  <c r="N77" i="1"/>
  <c r="N98" i="1"/>
  <c r="N126" i="1"/>
  <c r="N133" i="1"/>
  <c r="N14" i="1"/>
  <c r="N28" i="1"/>
  <c r="N35" i="1"/>
  <c r="N49" i="1"/>
  <c r="N63" i="1"/>
  <c r="N70" i="1"/>
  <c r="N84" i="1"/>
  <c r="N91" i="1"/>
  <c r="N112" i="1"/>
  <c r="N119" i="1"/>
  <c r="N105" i="1"/>
  <c r="O105" i="1"/>
  <c r="O7" i="1"/>
  <c r="U8" i="1" a="1"/>
  <c r="T19" i="1" a="1"/>
  <c r="T16" i="1" a="1"/>
  <c r="U5" i="1" a="1"/>
  <c r="T15" i="1" a="1"/>
  <c r="T13" i="1" a="1"/>
  <c r="T17" i="1" a="1"/>
  <c r="T8" i="1" a="1"/>
  <c r="T24" i="1" a="1"/>
  <c r="U18" i="1" a="1"/>
  <c r="T2" i="1" a="1"/>
  <c r="U10" i="1" a="1"/>
  <c r="U6" i="1" a="1"/>
  <c r="U17" i="1" a="1"/>
  <c r="U23" i="1" a="1"/>
  <c r="T22" i="1" a="1"/>
  <c r="T18" i="1" a="1"/>
  <c r="U20" i="1" a="1"/>
  <c r="U24" i="1" a="1"/>
  <c r="T7" i="1" a="1"/>
  <c r="U14" i="1" a="1"/>
  <c r="U15" i="1" a="1"/>
  <c r="T5" i="1" a="1"/>
  <c r="U12" i="1" a="1"/>
  <c r="U19" i="1" a="1"/>
  <c r="T10" i="1" a="1"/>
  <c r="T11" i="1" a="1"/>
  <c r="T20" i="1" a="1"/>
  <c r="T21" i="1" a="1"/>
  <c r="U4" i="1" a="1"/>
  <c r="U2" i="1" a="1"/>
  <c r="U3" i="1" a="1"/>
  <c r="T6" i="1" a="1"/>
  <c r="T14" i="1" a="1"/>
  <c r="U22" i="1" a="1"/>
  <c r="U11" i="1" a="1"/>
  <c r="U9" i="1" a="1"/>
  <c r="U7" i="1" a="1"/>
  <c r="T9" i="1" a="1"/>
  <c r="U16" i="1" a="1"/>
  <c r="T23" i="1" a="1"/>
  <c r="T3" i="1" a="1"/>
  <c r="U13" i="1" a="1"/>
  <c r="T4" i="1" a="1"/>
  <c r="U21" i="1" a="1"/>
  <c r="U15" i="1" l="1"/>
  <c r="U3" i="1"/>
  <c r="AB7" i="1"/>
  <c r="AB49" i="1"/>
  <c r="AB83" i="1"/>
  <c r="AB88" i="1"/>
  <c r="AB36" i="1"/>
  <c r="AB63" i="1"/>
  <c r="AB11" i="1"/>
  <c r="AB28" i="1"/>
  <c r="AB54" i="1"/>
  <c r="AB15" i="1"/>
  <c r="AB34" i="1"/>
  <c r="AB17" i="1"/>
  <c r="AB72" i="1"/>
  <c r="AB20" i="1"/>
  <c r="AB44" i="1"/>
  <c r="AB77" i="1"/>
  <c r="AB5" i="1"/>
  <c r="AB6" i="1"/>
  <c r="AB82" i="1"/>
  <c r="AB50" i="1"/>
  <c r="AB9" i="1"/>
  <c r="AB32" i="1"/>
  <c r="AB33" i="1"/>
  <c r="AB14" i="1"/>
  <c r="AB73" i="1"/>
  <c r="AB78" i="1"/>
  <c r="AB3" i="1"/>
  <c r="AB59" i="1"/>
  <c r="AB71" i="1"/>
  <c r="AB10" i="1"/>
  <c r="AB53" i="1"/>
  <c r="AB76" i="1"/>
  <c r="AB37" i="1"/>
  <c r="AB57" i="1"/>
  <c r="AB81" i="1"/>
  <c r="AB47" i="1"/>
  <c r="AB39" i="1"/>
  <c r="AB86" i="1"/>
  <c r="AB26" i="1"/>
  <c r="AB22" i="1"/>
  <c r="AB67" i="1"/>
  <c r="AB16" i="1"/>
  <c r="AB52" i="1"/>
  <c r="AB75" i="1"/>
  <c r="AB58" i="1"/>
  <c r="AB24" i="1"/>
  <c r="AB80" i="1"/>
  <c r="AB60" i="1"/>
  <c r="AB38" i="1"/>
  <c r="AB85" i="1"/>
  <c r="AB55" i="1"/>
  <c r="AB19" i="1"/>
  <c r="AB90" i="1"/>
  <c r="AB56" i="1"/>
  <c r="AB31" i="1"/>
  <c r="AB42" i="1"/>
  <c r="AB93" i="1"/>
  <c r="AB68" i="1"/>
  <c r="AB45" i="1"/>
  <c r="AB4" i="1"/>
  <c r="AB12" i="1"/>
  <c r="AB79" i="1"/>
  <c r="AB8" i="1"/>
  <c r="AB18" i="1"/>
  <c r="AB84" i="1"/>
  <c r="AB61" i="1"/>
  <c r="AB23" i="1"/>
  <c r="AB89" i="1"/>
  <c r="AB51" i="1"/>
  <c r="AB25" i="1"/>
  <c r="AB92" i="1"/>
  <c r="AB40" i="1"/>
  <c r="AB66" i="1"/>
  <c r="AB87" i="1"/>
  <c r="AB62" i="1"/>
  <c r="AB29" i="1"/>
  <c r="AB21" i="1"/>
  <c r="AB65" i="1"/>
  <c r="AB48" i="1"/>
  <c r="AB70" i="1"/>
  <c r="AB35" i="1"/>
  <c r="AB30" i="1"/>
  <c r="AB91" i="1"/>
  <c r="AB43" i="1"/>
  <c r="AB13" i="1"/>
  <c r="AB64" i="1"/>
  <c r="AB2" i="1"/>
  <c r="AB69" i="1"/>
  <c r="AB46" i="1"/>
  <c r="AB27" i="1"/>
  <c r="AB74" i="1"/>
  <c r="AB41" i="1"/>
  <c r="U24" i="1"/>
  <c r="T24" i="1"/>
  <c r="T23" i="1"/>
  <c r="U23" i="1"/>
  <c r="U14" i="1"/>
  <c r="U22" i="1"/>
  <c r="T22" i="1"/>
  <c r="T21" i="1"/>
  <c r="U21" i="1"/>
  <c r="U20" i="1"/>
  <c r="T20" i="1"/>
  <c r="U19" i="1"/>
  <c r="U18" i="1"/>
  <c r="T18" i="1"/>
  <c r="T17" i="1"/>
  <c r="U17" i="1"/>
  <c r="T5" i="1"/>
  <c r="U5" i="1"/>
  <c r="U8" i="1"/>
  <c r="T8" i="1"/>
  <c r="T10" i="1"/>
  <c r="U10" i="1"/>
  <c r="U4" i="1"/>
  <c r="T9" i="1"/>
  <c r="U9" i="1"/>
  <c r="U11" i="1"/>
  <c r="U2" i="1"/>
  <c r="U13" i="1"/>
  <c r="T13" i="1"/>
  <c r="U12" i="1"/>
  <c r="T6" i="1"/>
  <c r="U6" i="1"/>
  <c r="U7" i="1"/>
  <c r="U16" i="1"/>
  <c r="T3" i="1"/>
  <c r="T7" i="1"/>
  <c r="T15" i="1"/>
  <c r="T2" i="1"/>
  <c r="T11" i="1"/>
  <c r="T16" i="1"/>
  <c r="T4" i="1"/>
  <c r="T14" i="1"/>
  <c r="T19" i="1"/>
  <c r="V15" i="1" l="1"/>
  <c r="V16" i="1"/>
  <c r="V7" i="1"/>
  <c r="V12" i="1"/>
  <c r="V17" i="1"/>
  <c r="V3" i="1"/>
  <c r="V18" i="1"/>
  <c r="V20" i="1"/>
  <c r="V24" i="1"/>
  <c r="V22" i="1"/>
  <c r="V11" i="1"/>
  <c r="V2" i="1"/>
  <c r="V10" i="1"/>
  <c r="V5" i="1"/>
  <c r="V19" i="1"/>
  <c r="V13" i="1"/>
  <c r="V14" i="1"/>
  <c r="V6" i="1"/>
  <c r="V4" i="1"/>
  <c r="V9" i="1"/>
  <c r="V8" i="1"/>
  <c r="V21" i="1"/>
  <c r="V2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<sst xmlns="http://schemas.openxmlformats.org/spreadsheetml/2006/main" count="535" uniqueCount="270">
  <si>
    <t>Priimek/ime</t>
  </si>
  <si>
    <t>Jan Novak</t>
  </si>
  <si>
    <t>Ban novak</t>
  </si>
  <si>
    <t>Can Novak</t>
  </si>
  <si>
    <t>Gan Novak</t>
  </si>
  <si>
    <t>1. serija</t>
  </si>
  <si>
    <t>2. serija</t>
  </si>
  <si>
    <t>3. serija</t>
  </si>
  <si>
    <t>SKUPAJ točke</t>
  </si>
  <si>
    <t>METI za 3 točke</t>
  </si>
  <si>
    <t>SKUPAJ točke:</t>
  </si>
  <si>
    <t>drustvo_1</t>
  </si>
  <si>
    <t>drustvo_2</t>
  </si>
  <si>
    <t>Društvo 3</t>
  </si>
  <si>
    <t>Društvo 4</t>
  </si>
  <si>
    <t>Društvo 5</t>
  </si>
  <si>
    <t>Društvo 6</t>
  </si>
  <si>
    <t>Društvo 7</t>
  </si>
  <si>
    <t>Društvo 8</t>
  </si>
  <si>
    <t>Društvo 9</t>
  </si>
  <si>
    <t>Društvo 10</t>
  </si>
  <si>
    <t>Društvo 11</t>
  </si>
  <si>
    <t>Društvo 12</t>
  </si>
  <si>
    <t>Društvo 13</t>
  </si>
  <si>
    <t>Društvo 14</t>
  </si>
  <si>
    <t>Društvo 15</t>
  </si>
  <si>
    <t>Društvo 16</t>
  </si>
  <si>
    <t>Društvo 17</t>
  </si>
  <si>
    <t>Društvo 18</t>
  </si>
  <si>
    <t>Društvo 19</t>
  </si>
  <si>
    <t>Društvo 20</t>
  </si>
  <si>
    <t>Društvo 21</t>
  </si>
  <si>
    <t>Društvo 22</t>
  </si>
  <si>
    <t>Društvo 23</t>
  </si>
  <si>
    <t>drustvo_3</t>
  </si>
  <si>
    <t>drustvo_4</t>
  </si>
  <si>
    <t>drustvo_5</t>
  </si>
  <si>
    <t>drustvo_6</t>
  </si>
  <si>
    <t>drustvo_7</t>
  </si>
  <si>
    <t>drustvo_8</t>
  </si>
  <si>
    <t>drustvo_9</t>
  </si>
  <si>
    <t>drustvo_10</t>
  </si>
  <si>
    <t>drustvo_11</t>
  </si>
  <si>
    <t>drustvo_12</t>
  </si>
  <si>
    <t>drustvo_13</t>
  </si>
  <si>
    <t>drustvo_14</t>
  </si>
  <si>
    <t>drustvo_15</t>
  </si>
  <si>
    <t>drustvo_16</t>
  </si>
  <si>
    <t>drustvo_17</t>
  </si>
  <si>
    <t>drustvo_18</t>
  </si>
  <si>
    <t>drustvo_19</t>
  </si>
  <si>
    <t>drustvo_20</t>
  </si>
  <si>
    <t>drustvo_21</t>
  </si>
  <si>
    <t>drustvo_22</t>
  </si>
  <si>
    <t>drustvo_23</t>
  </si>
  <si>
    <t>novak</t>
  </si>
  <si>
    <t>Razvrstitev</t>
  </si>
  <si>
    <t>drustvo skrito</t>
  </si>
  <si>
    <t>Točke</t>
  </si>
  <si>
    <t>MESTO</t>
  </si>
  <si>
    <t>Meti za 3</t>
  </si>
  <si>
    <t>Ime 1</t>
  </si>
  <si>
    <t>Ime 2</t>
  </si>
  <si>
    <t>Ime 3</t>
  </si>
  <si>
    <t>Ime 4</t>
  </si>
  <si>
    <t>Ime 5</t>
  </si>
  <si>
    <t>Ime 6</t>
  </si>
  <si>
    <t>Ime 7</t>
  </si>
  <si>
    <t>Ime 8</t>
  </si>
  <si>
    <t>Ime 81</t>
  </si>
  <si>
    <t>Ime 69</t>
  </si>
  <si>
    <t>Ime 70</t>
  </si>
  <si>
    <t>Ime 71</t>
  </si>
  <si>
    <t>Ime 72</t>
  </si>
  <si>
    <t>Ime 73</t>
  </si>
  <si>
    <t>Ime 74</t>
  </si>
  <si>
    <t>Ime 75</t>
  </si>
  <si>
    <t>Ime 76</t>
  </si>
  <si>
    <t>Ime 77</t>
  </si>
  <si>
    <t>Ime 78</t>
  </si>
  <si>
    <t>Ime 79</t>
  </si>
  <si>
    <t>Ime 80</t>
  </si>
  <si>
    <t>Ime 82</t>
  </si>
  <si>
    <t>Ime 83</t>
  </si>
  <si>
    <t>Ime 84</t>
  </si>
  <si>
    <t>Ime 85</t>
  </si>
  <si>
    <t>Ime 86</t>
  </si>
  <si>
    <t>Ime 87</t>
  </si>
  <si>
    <t>Ime 88</t>
  </si>
  <si>
    <t>Ime 89</t>
  </si>
  <si>
    <t>Ime 90</t>
  </si>
  <si>
    <t>Ime 91</t>
  </si>
  <si>
    <t>Ime 92</t>
  </si>
  <si>
    <t>Ime_1</t>
  </si>
  <si>
    <t>Ime_2</t>
  </si>
  <si>
    <t>Ime_3</t>
  </si>
  <si>
    <t>Ime_4</t>
  </si>
  <si>
    <t>Ime_5</t>
  </si>
  <si>
    <t>Ime_6</t>
  </si>
  <si>
    <t>Ime_7</t>
  </si>
  <si>
    <t>Ime_8</t>
  </si>
  <si>
    <t>Ime_9</t>
  </si>
  <si>
    <t>Ime_10</t>
  </si>
  <si>
    <t>Ime_11</t>
  </si>
  <si>
    <t>Ime_12</t>
  </si>
  <si>
    <t>Ime_13</t>
  </si>
  <si>
    <t>Ime_14</t>
  </si>
  <si>
    <t>Ime_15</t>
  </si>
  <si>
    <t>Ime_16</t>
  </si>
  <si>
    <t>Ime_17</t>
  </si>
  <si>
    <t>Ime_18</t>
  </si>
  <si>
    <t>Ime_19</t>
  </si>
  <si>
    <t>Ime_20</t>
  </si>
  <si>
    <t>Ime_21</t>
  </si>
  <si>
    <t>Ime_22</t>
  </si>
  <si>
    <t>Ime_23</t>
  </si>
  <si>
    <t>Ime_24</t>
  </si>
  <si>
    <t>Ime_25</t>
  </si>
  <si>
    <t>Ime_26</t>
  </si>
  <si>
    <t>Ime_27</t>
  </si>
  <si>
    <t>Ime_28</t>
  </si>
  <si>
    <t>Ime_29</t>
  </si>
  <si>
    <t>Ime_30</t>
  </si>
  <si>
    <t>Ime_31</t>
  </si>
  <si>
    <t>Ime_32</t>
  </si>
  <si>
    <t>Ime_33</t>
  </si>
  <si>
    <t>Ime_34</t>
  </si>
  <si>
    <t>Ime_35</t>
  </si>
  <si>
    <t>Ime_36</t>
  </si>
  <si>
    <t>Ime_37</t>
  </si>
  <si>
    <t>Ime_38</t>
  </si>
  <si>
    <t>Ime_39</t>
  </si>
  <si>
    <t>Ime_40</t>
  </si>
  <si>
    <t>Ime_41</t>
  </si>
  <si>
    <t>Ime_42</t>
  </si>
  <si>
    <t>Ime_43</t>
  </si>
  <si>
    <t>Ime_44</t>
  </si>
  <si>
    <t>Ime_45</t>
  </si>
  <si>
    <t>Ime_46</t>
  </si>
  <si>
    <t>Ime_47</t>
  </si>
  <si>
    <t>Ime_48</t>
  </si>
  <si>
    <t>Ime_49</t>
  </si>
  <si>
    <t>Ime_50</t>
  </si>
  <si>
    <t>Ime_51</t>
  </si>
  <si>
    <t>Ime_52</t>
  </si>
  <si>
    <t>Ime_53</t>
  </si>
  <si>
    <t>Ime_54</t>
  </si>
  <si>
    <t>Ime_55</t>
  </si>
  <si>
    <t>Ime_56</t>
  </si>
  <si>
    <t>Ime_57</t>
  </si>
  <si>
    <t>Ime_58</t>
  </si>
  <si>
    <t>Ime_59</t>
  </si>
  <si>
    <t>Ime_60</t>
  </si>
  <si>
    <t>Ime_61</t>
  </si>
  <si>
    <t>Ime_62</t>
  </si>
  <si>
    <t>Ime_63</t>
  </si>
  <si>
    <t>Ime_64</t>
  </si>
  <si>
    <t>Ime_65</t>
  </si>
  <si>
    <t>Ime_66</t>
  </si>
  <si>
    <t>Ime_67</t>
  </si>
  <si>
    <t>Ime_68</t>
  </si>
  <si>
    <t>Ime_69</t>
  </si>
  <si>
    <t>Ime_70</t>
  </si>
  <si>
    <t>Ime_71</t>
  </si>
  <si>
    <t>Ime_72</t>
  </si>
  <si>
    <t>Ime_73</t>
  </si>
  <si>
    <t>Ime_74</t>
  </si>
  <si>
    <t>Ime_75</t>
  </si>
  <si>
    <t>Ime_76</t>
  </si>
  <si>
    <t>Ime_77</t>
  </si>
  <si>
    <t>Ime_78</t>
  </si>
  <si>
    <t>Ime_79</t>
  </si>
  <si>
    <t>Ime_80</t>
  </si>
  <si>
    <t>Ime_81</t>
  </si>
  <si>
    <t>Ime_82</t>
  </si>
  <si>
    <t>Ime_83</t>
  </si>
  <si>
    <t>Ime_84</t>
  </si>
  <si>
    <t>Ime_85</t>
  </si>
  <si>
    <t>Ime_86</t>
  </si>
  <si>
    <t>Ime_87</t>
  </si>
  <si>
    <t>Ime_88</t>
  </si>
  <si>
    <t>Ime_89</t>
  </si>
  <si>
    <t>Ime_90</t>
  </si>
  <si>
    <t>Ime_91</t>
  </si>
  <si>
    <t>Ime_92</t>
  </si>
  <si>
    <t>ime skrito</t>
  </si>
  <si>
    <t>MIRNA PEČ</t>
  </si>
  <si>
    <t>KAREL ZAGORC</t>
  </si>
  <si>
    <t>FRANC CESAR</t>
  </si>
  <si>
    <t>FRANC JUDEŽ</t>
  </si>
  <si>
    <t>CIRIL KRIVEC</t>
  </si>
  <si>
    <t>MALI SLATNIK</t>
  </si>
  <si>
    <t>BARBORIČ JOŽE</t>
  </si>
  <si>
    <t>RADEŠČEK ANTON</t>
  </si>
  <si>
    <t>LAMUT MIRKO</t>
  </si>
  <si>
    <t>VIDRIH JOŽE</t>
  </si>
  <si>
    <t>GABERJE</t>
  </si>
  <si>
    <t>FRANC LUZAR</t>
  </si>
  <si>
    <t>ANTON LUZAR</t>
  </si>
  <si>
    <t>JANEZ FRANKO</t>
  </si>
  <si>
    <t>DOL.TOPLICE</t>
  </si>
  <si>
    <t>ZUPANČIČ JOŽE</t>
  </si>
  <si>
    <t>AVGUŠTIN BRANE</t>
  </si>
  <si>
    <t>FINK JOŽE</t>
  </si>
  <si>
    <t>FINK JOŠKO</t>
  </si>
  <si>
    <t>STOPIČE</t>
  </si>
  <si>
    <t>KOBE JOŽE</t>
  </si>
  <si>
    <t>KLOBUČAR PETER</t>
  </si>
  <si>
    <t>GAZVODA FRANC</t>
  </si>
  <si>
    <t>OVNIČEK IVAN</t>
  </si>
  <si>
    <t>PREČNA</t>
  </si>
  <si>
    <t>JARC STANE</t>
  </si>
  <si>
    <t>SIKOŠEK DRAGO</t>
  </si>
  <si>
    <t>ŠULC DRAGO</t>
  </si>
  <si>
    <t>BECELE MARJAN</t>
  </si>
  <si>
    <t>METLIKA</t>
  </si>
  <si>
    <t>GOLEŠ ŽELJKO</t>
  </si>
  <si>
    <t>VUKŠENIČ MARJAN</t>
  </si>
  <si>
    <t>SLANC MARTIN</t>
  </si>
  <si>
    <t>BREZNIK STANISLAV</t>
  </si>
  <si>
    <t>URŠNA SELA</t>
  </si>
  <si>
    <t>KULOVEC FRANCI</t>
  </si>
  <si>
    <t>KONČEK ALEKSANDER</t>
  </si>
  <si>
    <t>NOVAK MIRKO</t>
  </si>
  <si>
    <t>CELIČ DRAGO</t>
  </si>
  <si>
    <t>MIRNA</t>
  </si>
  <si>
    <t>GOLOB VANJO</t>
  </si>
  <si>
    <t>SMOLE PRIMOŽ</t>
  </si>
  <si>
    <t>NOVAK EDO</t>
  </si>
  <si>
    <t>JAKOPIN DUŠAN</t>
  </si>
  <si>
    <t>ČRNOMELJ</t>
  </si>
  <si>
    <t>NASTAV IVAN</t>
  </si>
  <si>
    <t>STAREŠINIČ STANE</t>
  </si>
  <si>
    <t>POLJAK STANE</t>
  </si>
  <si>
    <t>MISJA ŠTEFAN</t>
  </si>
  <si>
    <t>TRIMO TREBNJE</t>
  </si>
  <si>
    <t>KORAČIN SAŠO</t>
  </si>
  <si>
    <t>KORAČIN BOŠTJAN</t>
  </si>
  <si>
    <t>RABZELJ BRUNO</t>
  </si>
  <si>
    <t>KRAMAR ALOJZ</t>
  </si>
  <si>
    <t>TREBNJE</t>
  </si>
  <si>
    <t>MARAŽ FRANC</t>
  </si>
  <si>
    <t>KOŽELJ DARKO</t>
  </si>
  <si>
    <t>AVGUŠTINČIČ ALOJZ</t>
  </si>
  <si>
    <t>ŽUPANČIČ BOGDAN</t>
  </si>
  <si>
    <t>VINICA</t>
  </si>
  <si>
    <t>ALOJZ FINK</t>
  </si>
  <si>
    <t>FRANC TOMEC</t>
  </si>
  <si>
    <t>TONE SUŠNIK</t>
  </si>
  <si>
    <t>SLOBODAN VRLINIČ</t>
  </si>
  <si>
    <t>MOKRONOG TREBELNO</t>
  </si>
  <si>
    <t>STANISLAV LOŽAR</t>
  </si>
  <si>
    <t>JOŽE CERAR</t>
  </si>
  <si>
    <t>IVAN ŽUŽEK</t>
  </si>
  <si>
    <t>DANIEL KUČIČ</t>
  </si>
  <si>
    <t>SEMIČ</t>
  </si>
  <si>
    <t>PLUT ALOJZ</t>
  </si>
  <si>
    <t>CVELBAR IVAN</t>
  </si>
  <si>
    <t>PAVLOVIČ MILOJKO</t>
  </si>
  <si>
    <t>BERZLAJ LEON</t>
  </si>
  <si>
    <t>BRUSNICE</t>
  </si>
  <si>
    <t>DEŽELAN MIRO</t>
  </si>
  <si>
    <t>DEŽELAN ALOJZ</t>
  </si>
  <si>
    <t>BORSAN JOŽE</t>
  </si>
  <si>
    <t>KOVAČIČ MARJAN</t>
  </si>
  <si>
    <t>KOČEVJE</t>
  </si>
  <si>
    <t>NOVAK IVAN</t>
  </si>
  <si>
    <t>HENIGMAN JOŽE</t>
  </si>
  <si>
    <t>ŠOŠTARKO ŠTEFAN</t>
  </si>
  <si>
    <t>GORNIK CVETO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</si>
</sst>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4" xfId="0" applyFont="1" applyBorder="1"/>
    <xf numFmtId="0" fontId="1" fillId="0" borderId="6" xfId="0" applyFont="1" applyBorder="1"/>
    <xf numFmtId="0" fontId="2" fillId="2" borderId="7" xfId="0" applyFont="1" applyFill="1" applyBorder="1"/>
    <xf numFmtId="0" fontId="2" fillId="2" borderId="3" xfId="0" applyFont="1" applyFill="1" applyBorder="1"/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2" borderId="11" xfId="0" applyFont="1" applyFill="1" applyBorder="1"/>
    <xf numFmtId="0" fontId="3" fillId="0" borderId="4" xfId="0" applyFont="1" applyBorder="1" applyProtection="1">
      <protection locked="0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2" fillId="0" borderId="8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0" borderId="0" xfId="0" quotePrefix="1"/>
    <xf numFmtId="0" fontId="1" fillId="0" borderId="16" xfId="0" applyFont="1" applyBorder="1" applyAlignment="1" applyProtection="1">
      <alignment horizontal="center"/>
      <protection locked="0"/>
    </xf>
    <xf numFmtId="0" fontId="0" fillId="0" borderId="1" xfId="0" applyBorder="1"/>
    <xf numFmtId="0" fontId="0" fillId="0" borderId="2" xfId="0" applyBorder="1"/>
    <xf numFmtId="0" fontId="2" fillId="2" borderId="17" xfId="0" applyFont="1" applyFill="1" applyBorder="1"/>
    <xf numFmtId="0" fontId="0" fillId="3" borderId="1" xfId="0" applyFill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1">
    <cellStyle name="Navadno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right style="thin">
          <color indexed="64"/>
        </right>
        <top style="thin">
          <color indexed="64"/>
        </top>
      </border>
    </dxf>
    <dxf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38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5BE1ABD-222A-40A5-B2A6-46C3821C6D4B}" name="Tabela2" displayName="Tabela2" ref="R1:V24" totalsRowShown="0" headerRowDxfId="8" dataDxfId="6" headerRowBorderDxfId="7" tableBorderDxfId="5">
  <autoFilter ref="R1:V24" xr:uid="{C5BE1ABD-222A-40A5-B2A6-46C3821C6D4B}"/>
  <sortState xmlns:xlrd2="http://schemas.microsoft.com/office/spreadsheetml/2017/richdata2" ref="R2:V24">
    <sortCondition ref="V1:V24"/>
  </sortState>
  <tableColumns count="5">
    <tableColumn id="1" xr3:uid="{371B9A05-8806-4C0E-818C-4BB2D1715666}" name="drustvo skrito"/>
    <tableColumn id="2" xr3:uid="{31B21047-74B7-4DB5-BB86-F865DBE4C010}" name="Razvrstitev" dataDxfId="4">
      <calculatedColumnFormula array="1">INDIRECT(R2)</calculatedColumnFormula>
    </tableColumn>
    <tableColumn id="3" xr3:uid="{25F48E56-80DF-4161-A2D9-E8EE1375E089}" name="Točke" dataDxfId="3">
      <calculatedColumnFormula array="1">OFFSET(INDIRECT(R2),6,14)</calculatedColumnFormula>
    </tableColumn>
    <tableColumn id="4" xr3:uid="{C4993B9E-32CE-4DCF-B9B1-7C454427DAD0}" name="Meti za 3" dataDxfId="2">
      <calculatedColumnFormula array="1">OFFSET(INDIRECT(R2),6,13)</calculatedColumnFormula>
    </tableColumn>
    <tableColumn id="5" xr3:uid="{4276E493-0430-4F70-95F0-56948F789A10}" name="MESTO" dataDxfId="1">
      <calculatedColumnFormula>_xlfn.RANK.EQ(T2,$T$2:$T$24) + COUNTIFS($T$2:$T$24,T2,$U$2:$U$24, "&gt;" &amp;U2)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C2C96C-BDFE-406C-84C7-4D2016929F96}" name="Tabela1" displayName="Tabela1" ref="X1:AB93" totalsRowShown="0">
  <autoFilter ref="X1:AB93" xr:uid="{1BC2C96C-BDFE-406C-84C7-4D2016929F96}"/>
  <sortState xmlns:xlrd2="http://schemas.microsoft.com/office/spreadsheetml/2017/richdata2" ref="X2:AB93">
    <sortCondition ref="AB1:AB93"/>
  </sortState>
  <tableColumns count="5">
    <tableColumn id="1" xr3:uid="{CCD2C9E1-8ABC-4D23-BBCA-D7B0DD9FEB26}" name="ime skrito"/>
    <tableColumn id="2" xr3:uid="{05ED4D69-45A2-4D81-AA7D-7FA16B9A7030}" name="Razvrstitev">
      <calculatedColumnFormula array="1">INDIRECT(X2)</calculatedColumnFormula>
    </tableColumn>
    <tableColumn id="3" xr3:uid="{CEFE0019-3B00-457C-9679-71F96CAC641D}" name="Točke">
      <calculatedColumnFormula array="1">OFFSET(INDIRECT(X2),0,14)</calculatedColumnFormula>
    </tableColumn>
    <tableColumn id="4" xr3:uid="{40EA4156-C704-4780-BCB2-9B3893EF57FC}" name="Meti za 3">
      <calculatedColumnFormula array="1">OFFSET(INDIRECT(X2),0,13)</calculatedColumnFormula>
    </tableColumn>
    <tableColumn id="5" xr3:uid="{4C1E8CBB-1F3B-43E8-8458-F760C919EE50}" name="MESTO" dataDxfId="0">
      <calculatedColumnFormula>_xlfn.RANK.EQ(Z2,$Z$2:$Z$93) + COUNTIFS($Z$2:$Z$93,Z2,$AA$2:$AA$93, "&gt;" &amp;AA2)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EED8-AED3-489B-A6B0-FA9019BA7B01}">
  <sheetPr codeName="List1"/>
  <dimension ref="A1:AB162"/>
  <sheetViews>
    <sheetView tabSelected="1" zoomScaleNormal="100" workbookViewId="0">
      <selection activeCell="T11" sqref="T11"/>
    </sheetView>
  </sheetViews>
  <sheetFormatPr defaultRowHeight="15" x14ac:dyDescent="0.25"/>
  <cols>
    <col min="1" max="1" width="17.5703125" bestFit="1" customWidth="1"/>
    <col min="2" max="13" width="3.7109375" customWidth="1"/>
    <col min="14" max="14" width="16.28515625" bestFit="1" customWidth="1"/>
    <col min="15" max="15" width="14.42578125" bestFit="1" customWidth="1"/>
    <col min="18" max="18" width="16.85546875" hidden="1" customWidth="1"/>
    <col min="19" max="19" width="14" bestFit="1" customWidth="1"/>
    <col min="20" max="20" width="9" bestFit="1" customWidth="1"/>
    <col min="21" max="21" width="12.140625" bestFit="1" customWidth="1"/>
    <col min="22" max="22" width="10.28515625" bestFit="1" customWidth="1"/>
    <col min="24" max="24" width="9.85546875" hidden="1" customWidth="1"/>
    <col min="25" max="25" width="13" bestFit="1" customWidth="1"/>
    <col min="26" max="26" width="8.42578125" bestFit="1" customWidth="1"/>
    <col min="27" max="27" width="11.28515625" bestFit="1" customWidth="1"/>
    <col min="28" max="28" width="9.5703125" bestFit="1" customWidth="1"/>
    <col min="29" max="29" width="10.28515625" bestFit="1" customWidth="1"/>
  </cols>
  <sheetData>
    <row r="1" spans="1:28" ht="21" x14ac:dyDescent="0.35">
      <c r="A1" s="12" t="s">
        <v>186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R1" s="5" t="s">
        <v>57</v>
      </c>
      <c r="S1" s="5" t="s">
        <v>56</v>
      </c>
      <c r="T1" s="5" t="s">
        <v>58</v>
      </c>
      <c r="U1" s="5" t="s">
        <v>60</v>
      </c>
      <c r="V1" s="25" t="s">
        <v>59</v>
      </c>
      <c r="X1" t="s">
        <v>185</v>
      </c>
      <c r="Y1" t="s">
        <v>56</v>
      </c>
      <c r="Z1" t="s">
        <v>58</v>
      </c>
      <c r="AA1" t="s">
        <v>60</v>
      </c>
      <c r="AB1" t="s">
        <v>59</v>
      </c>
    </row>
    <row r="2" spans="1:28" ht="15.75" x14ac:dyDescent="0.25">
      <c r="A2" s="11" t="s">
        <v>0</v>
      </c>
      <c r="B2" s="30" t="s">
        <v>5</v>
      </c>
      <c r="C2" s="31"/>
      <c r="D2" s="31"/>
      <c r="E2" s="32"/>
      <c r="F2" s="30" t="s">
        <v>6</v>
      </c>
      <c r="G2" s="31"/>
      <c r="H2" s="31"/>
      <c r="I2" s="32"/>
      <c r="J2" s="30" t="s">
        <v>7</v>
      </c>
      <c r="K2" s="31"/>
      <c r="L2" s="31"/>
      <c r="M2" s="32"/>
      <c r="N2" s="4" t="s">
        <v>9</v>
      </c>
      <c r="O2" s="5" t="s">
        <v>8</v>
      </c>
      <c r="R2" t="s">
        <v>39</v>
      </c>
      <c r="S2" s="23" t="str" cm="1">
        <f t="array" aca="1" ref="S2" ca="1">INDIRECT(R2)</f>
        <v>URŠNA SELA</v>
      </c>
      <c r="T2" s="23" cm="1">
        <f t="array" aca="1" ref="T2" ca="1">OFFSET(INDIRECT(R2),6,14)</f>
        <v>76</v>
      </c>
      <c r="U2" s="23" cm="1">
        <f t="array" aca="1" ref="U2" ca="1">OFFSET(INDIRECT(R2),6,13)</f>
        <v>19</v>
      </c>
      <c r="V2" s="24">
        <f t="shared" ref="V2:V24" ca="1" si="0">_xlfn.RANK.EQ(T2,$T$2:$T$24) + COUNTIFS($T$2:$T$24,T2,$U$2:$U$24, "&gt;" &amp;U2)</f>
        <v>1</v>
      </c>
      <c r="X2" t="s">
        <v>124</v>
      </c>
      <c r="Y2" t="str" cm="1">
        <f t="array" aca="1" ref="Y2" ca="1">INDIRECT(X2)</f>
        <v>CELIČ DRAGO</v>
      </c>
      <c r="Z2" cm="1">
        <f t="array" aca="1" ref="Z2" ca="1">OFFSET(INDIRECT(X2),0,14)</f>
        <v>25</v>
      </c>
      <c r="AA2" cm="1">
        <f t="array" aca="1" ref="AA2" ca="1">OFFSET(INDIRECT(X2),0,13)</f>
        <v>7</v>
      </c>
      <c r="AB2" s="26">
        <f t="shared" ref="AB2:AB33" ca="1" si="1">_xlfn.RANK.EQ(Z2,$Z$2:$Z$93) + COUNTIFS($Z$2:$Z$93,Z2,$AA$2:$AA$93, "&gt;" &amp;AA2)</f>
        <v>1</v>
      </c>
    </row>
    <row r="3" spans="1:28" ht="15.75" x14ac:dyDescent="0.25">
      <c r="A3" s="6" t="s">
        <v>187</v>
      </c>
      <c r="B3" s="17">
        <v>0</v>
      </c>
      <c r="C3" s="9">
        <v>1</v>
      </c>
      <c r="D3" s="9">
        <v>1</v>
      </c>
      <c r="E3" s="10">
        <v>3</v>
      </c>
      <c r="F3" s="17">
        <v>0</v>
      </c>
      <c r="G3" s="9">
        <v>1</v>
      </c>
      <c r="H3" s="9">
        <v>1</v>
      </c>
      <c r="I3" s="10">
        <v>1</v>
      </c>
      <c r="J3" s="17">
        <v>0</v>
      </c>
      <c r="K3" s="9">
        <v>0</v>
      </c>
      <c r="L3" s="9">
        <v>0</v>
      </c>
      <c r="M3" s="10">
        <v>1</v>
      </c>
      <c r="N3" s="3">
        <f>COUNTIF(B3:M3,3)</f>
        <v>1</v>
      </c>
      <c r="O3" s="1">
        <f>SUM(B3:M3)</f>
        <v>9</v>
      </c>
      <c r="R3" t="s">
        <v>12</v>
      </c>
      <c r="S3" s="23" t="str" cm="1">
        <f t="array" aca="1" ref="S3" ca="1">INDIRECT(R3)</f>
        <v>MALI SLATNIK</v>
      </c>
      <c r="T3" s="23" cm="1">
        <f t="array" aca="1" ref="T3" ca="1">OFFSET(INDIRECT(R3),6,14)</f>
        <v>54</v>
      </c>
      <c r="U3" s="23" cm="1">
        <f t="array" aca="1" ref="U3" ca="1">OFFSET(INDIRECT(R3),6,13)</f>
        <v>6</v>
      </c>
      <c r="V3" s="24">
        <f t="shared" ca="1" si="0"/>
        <v>2</v>
      </c>
      <c r="X3" t="s">
        <v>122</v>
      </c>
      <c r="Y3" t="str" cm="1">
        <f t="array" aca="1" ref="Y3" ca="1">INDIRECT(X3)</f>
        <v>KONČEK ALEKSANDER</v>
      </c>
      <c r="Z3" cm="1">
        <f t="array" aca="1" ref="Z3" ca="1">OFFSET(INDIRECT(X3),0,14)</f>
        <v>19</v>
      </c>
      <c r="AA3" cm="1">
        <f t="array" aca="1" ref="AA3" ca="1">OFFSET(INDIRECT(X3),0,13)</f>
        <v>6</v>
      </c>
      <c r="AB3" s="26">
        <f t="shared" ca="1" si="1"/>
        <v>2</v>
      </c>
    </row>
    <row r="4" spans="1:28" ht="15.75" x14ac:dyDescent="0.25">
      <c r="A4" s="6" t="s">
        <v>188</v>
      </c>
      <c r="B4" s="17">
        <v>1</v>
      </c>
      <c r="C4" s="9">
        <v>1</v>
      </c>
      <c r="D4" s="9">
        <v>1</v>
      </c>
      <c r="E4" s="10">
        <v>1</v>
      </c>
      <c r="F4" s="17">
        <v>0</v>
      </c>
      <c r="G4" s="9">
        <v>0</v>
      </c>
      <c r="H4" s="9">
        <v>1</v>
      </c>
      <c r="I4" s="10">
        <v>1</v>
      </c>
      <c r="J4" s="17">
        <v>0</v>
      </c>
      <c r="K4" s="9">
        <v>0</v>
      </c>
      <c r="L4" s="9">
        <v>0</v>
      </c>
      <c r="M4" s="10">
        <v>3</v>
      </c>
      <c r="N4" s="3">
        <f t="shared" ref="N4:N6" si="2">COUNTIF(B4:M4,3)</f>
        <v>1</v>
      </c>
      <c r="O4" s="1">
        <f t="shared" ref="O4:O6" si="3">SUM(B4:M4)</f>
        <v>9</v>
      </c>
      <c r="R4" t="s">
        <v>43</v>
      </c>
      <c r="S4" s="23" t="str" cm="1">
        <f t="array" aca="1" ref="S4" ca="1">INDIRECT(R4)</f>
        <v>TREBNJE</v>
      </c>
      <c r="T4" s="23" cm="1">
        <f t="array" aca="1" ref="T4" ca="1">OFFSET(INDIRECT(R4),6,14)</f>
        <v>53</v>
      </c>
      <c r="U4" s="23" cm="1">
        <f t="array" aca="1" ref="U4" ca="1">OFFSET(INDIRECT(R4),6,13)</f>
        <v>10</v>
      </c>
      <c r="V4" s="24">
        <f t="shared" ca="1" si="0"/>
        <v>3</v>
      </c>
      <c r="X4" t="s">
        <v>102</v>
      </c>
      <c r="Y4" t="str" cm="1">
        <f t="array" aca="1" ref="Y4" ca="1">INDIRECT(X4)</f>
        <v>FRANC LUZAR</v>
      </c>
      <c r="Z4" cm="1">
        <f t="array" aca="1" ref="Z4" ca="1">OFFSET(INDIRECT(X4),0,14)</f>
        <v>19</v>
      </c>
      <c r="AA4" cm="1">
        <f t="array" aca="1" ref="AA4" ca="1">OFFSET(INDIRECT(X4),0,13)</f>
        <v>5</v>
      </c>
      <c r="AB4" s="26">
        <f t="shared" ca="1" si="1"/>
        <v>3</v>
      </c>
    </row>
    <row r="5" spans="1:28" ht="15.75" x14ac:dyDescent="0.25">
      <c r="A5" s="6" t="s">
        <v>189</v>
      </c>
      <c r="B5" s="17">
        <v>0</v>
      </c>
      <c r="C5" s="9">
        <v>1</v>
      </c>
      <c r="D5" s="9">
        <v>1</v>
      </c>
      <c r="E5" s="10">
        <v>3</v>
      </c>
      <c r="F5" s="17">
        <v>0</v>
      </c>
      <c r="G5" s="9">
        <v>0</v>
      </c>
      <c r="H5" s="9">
        <v>1</v>
      </c>
      <c r="I5" s="10">
        <v>1</v>
      </c>
      <c r="J5" s="17">
        <v>1</v>
      </c>
      <c r="K5" s="9">
        <v>1</v>
      </c>
      <c r="L5" s="9">
        <v>1</v>
      </c>
      <c r="M5" s="10">
        <v>1</v>
      </c>
      <c r="N5" s="3">
        <f t="shared" si="2"/>
        <v>1</v>
      </c>
      <c r="O5" s="1">
        <f t="shared" si="3"/>
        <v>11</v>
      </c>
      <c r="R5" t="s">
        <v>46</v>
      </c>
      <c r="S5" s="23" t="str" cm="1">
        <f t="array" aca="1" ref="S5" ca="1">INDIRECT(R5)</f>
        <v>SEMIČ</v>
      </c>
      <c r="T5" s="23" cm="1">
        <f t="array" aca="1" ref="T5" ca="1">OFFSET(INDIRECT(R5),6,14)</f>
        <v>51</v>
      </c>
      <c r="U5" s="23" cm="1">
        <f t="array" aca="1" ref="U5" ca="1">OFFSET(INDIRECT(R5),6,13)</f>
        <v>10</v>
      </c>
      <c r="V5" s="24">
        <f t="shared" ca="1" si="0"/>
        <v>4</v>
      </c>
      <c r="X5" t="s">
        <v>105</v>
      </c>
      <c r="Y5" t="str" cm="1">
        <f t="array" aca="1" ref="Y5" ca="1">INDIRECT(X5)</f>
        <v>ZUPANČIČ JOŽE</v>
      </c>
      <c r="Z5" cm="1">
        <f t="array" aca="1" ref="Z5" ca="1">OFFSET(INDIRECT(X5),0,14)</f>
        <v>19</v>
      </c>
      <c r="AA5" cm="1">
        <f t="array" aca="1" ref="AA5" ca="1">OFFSET(INDIRECT(X5),0,13)</f>
        <v>4</v>
      </c>
      <c r="AB5" s="26">
        <f t="shared" ca="1" si="1"/>
        <v>4</v>
      </c>
    </row>
    <row r="6" spans="1:28" ht="16.5" thickBot="1" x14ac:dyDescent="0.3">
      <c r="A6" s="6" t="s">
        <v>190</v>
      </c>
      <c r="B6" s="17">
        <v>0</v>
      </c>
      <c r="C6" s="9">
        <v>0</v>
      </c>
      <c r="D6" s="9">
        <v>0</v>
      </c>
      <c r="E6" s="10">
        <v>3</v>
      </c>
      <c r="F6" s="17">
        <v>0</v>
      </c>
      <c r="G6" s="9">
        <v>0</v>
      </c>
      <c r="H6" s="9">
        <v>0</v>
      </c>
      <c r="I6" s="10">
        <v>0</v>
      </c>
      <c r="J6" s="18">
        <v>0</v>
      </c>
      <c r="K6" s="19">
        <v>1</v>
      </c>
      <c r="L6" s="19">
        <v>3</v>
      </c>
      <c r="M6" s="20">
        <v>0</v>
      </c>
      <c r="N6" s="3">
        <f t="shared" si="2"/>
        <v>2</v>
      </c>
      <c r="O6" s="1">
        <f t="shared" si="3"/>
        <v>7</v>
      </c>
      <c r="R6" t="s">
        <v>34</v>
      </c>
      <c r="S6" s="23" t="str" cm="1">
        <f t="array" aca="1" ref="S6" ca="1">INDIRECT(R6)</f>
        <v>GABERJE</v>
      </c>
      <c r="T6" s="23" cm="1">
        <f t="array" aca="1" ref="T6" ca="1">OFFSET(INDIRECT(R6),6,14)</f>
        <v>50</v>
      </c>
      <c r="U6" s="23" cm="1">
        <f t="array" aca="1" ref="U6" ca="1">OFFSET(INDIRECT(R6),6,13)</f>
        <v>9</v>
      </c>
      <c r="V6" s="24">
        <f t="shared" ca="1" si="0"/>
        <v>6</v>
      </c>
      <c r="X6" t="s">
        <v>137</v>
      </c>
      <c r="Y6" t="str" cm="1">
        <f t="array" aca="1" ref="Y6" ca="1">INDIRECT(X6)</f>
        <v>MARAŽ FRANC</v>
      </c>
      <c r="Z6" cm="1">
        <f t="array" aca="1" ref="Z6" ca="1">OFFSET(INDIRECT(X6),0,14)</f>
        <v>18</v>
      </c>
      <c r="AA6" cm="1">
        <f t="array" aca="1" ref="AA6" ca="1">OFFSET(INDIRECT(X6),0,13)</f>
        <v>5</v>
      </c>
      <c r="AB6" s="26">
        <f t="shared" ca="1" si="1"/>
        <v>5</v>
      </c>
    </row>
    <row r="7" spans="1:28" ht="17.25" thickTop="1" thickBot="1" x14ac:dyDescent="0.3">
      <c r="J7" s="27" t="s">
        <v>10</v>
      </c>
      <c r="K7" s="28"/>
      <c r="L7" s="28"/>
      <c r="M7" s="29"/>
      <c r="N7" s="16">
        <f>SUM(N3:N6)</f>
        <v>5</v>
      </c>
      <c r="O7" s="16">
        <f>SUM(O3:O6)</f>
        <v>36</v>
      </c>
      <c r="R7" t="s">
        <v>35</v>
      </c>
      <c r="S7" s="23" t="str" cm="1">
        <f t="array" aca="1" ref="S7" ca="1">INDIRECT(R7)</f>
        <v>DOL.TOPLICE</v>
      </c>
      <c r="T7" s="23" cm="1">
        <f t="array" aca="1" ref="T7" ca="1">OFFSET(INDIRECT(R7),6,14)</f>
        <v>48</v>
      </c>
      <c r="U7" s="23" cm="1">
        <f t="array" aca="1" ref="U7" ca="1">OFFSET(INDIRECT(R7),6,13)</f>
        <v>8</v>
      </c>
      <c r="V7" s="24">
        <f t="shared" ca="1" si="0"/>
        <v>7</v>
      </c>
      <c r="X7" t="s">
        <v>111</v>
      </c>
      <c r="Y7" t="str" cm="1">
        <f t="array" aca="1" ref="Y7" ca="1">INDIRECT(X7)</f>
        <v>GAZVODA FRANC</v>
      </c>
      <c r="Z7" cm="1">
        <f t="array" aca="1" ref="Z7" ca="1">OFFSET(INDIRECT(X7),0,14)</f>
        <v>18</v>
      </c>
      <c r="AA7" cm="1">
        <f t="array" aca="1" ref="AA7" ca="1">OFFSET(INDIRECT(X7),0,13)</f>
        <v>3</v>
      </c>
      <c r="AB7" s="26">
        <f t="shared" ca="1" si="1"/>
        <v>6</v>
      </c>
    </row>
    <row r="8" spans="1:28" ht="21.75" thickTop="1" x14ac:dyDescent="0.35">
      <c r="A8" s="12" t="s">
        <v>191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R8" t="s">
        <v>45</v>
      </c>
      <c r="S8" s="23" t="str" cm="1">
        <f t="array" aca="1" ref="S8" ca="1">INDIRECT(R8)</f>
        <v>MOKRONOG TREBELNO</v>
      </c>
      <c r="T8" s="23" cm="1">
        <f t="array" aca="1" ref="T8" ca="1">OFFSET(INDIRECT(R8),6,14)</f>
        <v>45</v>
      </c>
      <c r="U8" s="23" cm="1">
        <f t="array" aca="1" ref="U8" ca="1">OFFSET(INDIRECT(R8),6,13)</f>
        <v>4</v>
      </c>
      <c r="V8" s="24">
        <f t="shared" ca="1" si="0"/>
        <v>8</v>
      </c>
      <c r="X8" t="s">
        <v>107</v>
      </c>
      <c r="Y8" t="str" cm="1">
        <f t="array" aca="1" ref="Y8" ca="1">INDIRECT(X8)</f>
        <v>FINK JOŽE</v>
      </c>
      <c r="Z8" cm="1">
        <f t="array" aca="1" ref="Z8" ca="1">OFFSET(INDIRECT(X8),0,14)</f>
        <v>17</v>
      </c>
      <c r="AA8" cm="1">
        <f t="array" aca="1" ref="AA8" ca="1">OFFSET(INDIRECT(X8),0,13)</f>
        <v>4</v>
      </c>
      <c r="AB8" s="26">
        <f t="shared" ca="1" si="1"/>
        <v>7</v>
      </c>
    </row>
    <row r="9" spans="1:28" ht="15.75" x14ac:dyDescent="0.25">
      <c r="A9" s="11" t="s">
        <v>0</v>
      </c>
      <c r="B9" s="30" t="s">
        <v>5</v>
      </c>
      <c r="C9" s="31"/>
      <c r="D9" s="31"/>
      <c r="E9" s="32"/>
      <c r="F9" s="30" t="s">
        <v>6</v>
      </c>
      <c r="G9" s="31"/>
      <c r="H9" s="31"/>
      <c r="I9" s="32"/>
      <c r="J9" s="30" t="s">
        <v>7</v>
      </c>
      <c r="K9" s="31"/>
      <c r="L9" s="31"/>
      <c r="M9" s="32"/>
      <c r="N9" s="4" t="s">
        <v>9</v>
      </c>
      <c r="O9" s="5" t="s">
        <v>8</v>
      </c>
      <c r="R9" t="s">
        <v>42</v>
      </c>
      <c r="S9" s="23" t="str" cm="1">
        <f t="array" aca="1" ref="S9" ca="1">INDIRECT(R9)</f>
        <v>TRIMO TREBNJE</v>
      </c>
      <c r="T9" s="23" cm="1">
        <f t="array" aca="1" ref="T9" ca="1">OFFSET(INDIRECT(R9),6,14)</f>
        <v>44</v>
      </c>
      <c r="U9" s="23" cm="1">
        <f t="array" aca="1" ref="U9" ca="1">OFFSET(INDIRECT(R9),6,13)</f>
        <v>6</v>
      </c>
      <c r="V9" s="24">
        <f t="shared" ca="1" si="0"/>
        <v>9</v>
      </c>
      <c r="X9" t="s">
        <v>121</v>
      </c>
      <c r="Y9" t="str" cm="1">
        <f t="array" aca="1" ref="Y9" ca="1">INDIRECT(X9)</f>
        <v>KULOVEC FRANCI</v>
      </c>
      <c r="Z9" cm="1">
        <f t="array" aca="1" ref="Z9" ca="1">OFFSET(INDIRECT(X9),0,14)</f>
        <v>17</v>
      </c>
      <c r="AA9" cm="1">
        <f t="array" aca="1" ref="AA9" ca="1">OFFSET(INDIRECT(X9),0,13)</f>
        <v>3</v>
      </c>
      <c r="AB9" s="26">
        <f t="shared" ca="1" si="1"/>
        <v>8</v>
      </c>
    </row>
    <row r="10" spans="1:28" ht="15.75" x14ac:dyDescent="0.25">
      <c r="A10" s="6" t="s">
        <v>192</v>
      </c>
      <c r="B10" s="17">
        <v>1</v>
      </c>
      <c r="C10" s="9">
        <v>1</v>
      </c>
      <c r="D10" s="9">
        <v>1</v>
      </c>
      <c r="E10" s="10">
        <v>1</v>
      </c>
      <c r="F10" s="17">
        <v>0</v>
      </c>
      <c r="G10" s="9">
        <v>1</v>
      </c>
      <c r="H10" s="9">
        <v>1</v>
      </c>
      <c r="I10" s="10">
        <v>1</v>
      </c>
      <c r="J10" s="17">
        <v>0</v>
      </c>
      <c r="K10" s="9">
        <v>0</v>
      </c>
      <c r="L10" s="9">
        <v>1</v>
      </c>
      <c r="M10" s="10">
        <v>1</v>
      </c>
      <c r="N10" s="3">
        <f>COUNTIF(B10:M10,3)</f>
        <v>0</v>
      </c>
      <c r="O10" s="1">
        <f>SUM(B10:M10)</f>
        <v>9</v>
      </c>
      <c r="R10" t="s">
        <v>44</v>
      </c>
      <c r="S10" s="23" t="str" cm="1">
        <f t="array" aca="1" ref="S10" ca="1">INDIRECT(R10)</f>
        <v>VINICA</v>
      </c>
      <c r="T10" s="23" cm="1">
        <f t="array" aca="1" ref="T10" ca="1">OFFSET(INDIRECT(R10),6,14)</f>
        <v>44</v>
      </c>
      <c r="U10" s="23" cm="1">
        <f t="array" aca="1" ref="U10" ca="1">OFFSET(INDIRECT(R10),6,13)</f>
        <v>4</v>
      </c>
      <c r="V10" s="24">
        <f t="shared" ca="1" si="0"/>
        <v>10</v>
      </c>
      <c r="X10" t="s">
        <v>99</v>
      </c>
      <c r="Y10" t="str" cm="1">
        <f t="array" aca="1" ref="Y10" ca="1">INDIRECT(X10)</f>
        <v>LAMUT MIRKO</v>
      </c>
      <c r="Z10" cm="1">
        <f t="array" aca="1" ref="Z10" ca="1">OFFSET(INDIRECT(X10),0,14)</f>
        <v>16</v>
      </c>
      <c r="AA10" cm="1">
        <f t="array" aca="1" ref="AA10" ca="1">OFFSET(INDIRECT(X10),0,13)</f>
        <v>3</v>
      </c>
      <c r="AB10" s="26">
        <f t="shared" ca="1" si="1"/>
        <v>9</v>
      </c>
    </row>
    <row r="11" spans="1:28" ht="15.75" x14ac:dyDescent="0.25">
      <c r="A11" s="6" t="s">
        <v>193</v>
      </c>
      <c r="B11" s="17">
        <v>1</v>
      </c>
      <c r="C11" s="9">
        <v>1</v>
      </c>
      <c r="D11" s="9">
        <v>1</v>
      </c>
      <c r="E11" s="10">
        <v>1</v>
      </c>
      <c r="F11" s="17">
        <v>1</v>
      </c>
      <c r="G11" s="9">
        <v>1</v>
      </c>
      <c r="H11" s="9">
        <v>1</v>
      </c>
      <c r="I11" s="10">
        <v>1</v>
      </c>
      <c r="J11" s="17">
        <v>0</v>
      </c>
      <c r="K11" s="9">
        <v>1</v>
      </c>
      <c r="L11" s="9">
        <v>3</v>
      </c>
      <c r="M11" s="10">
        <v>3</v>
      </c>
      <c r="N11" s="3">
        <f t="shared" ref="N11:N13" si="4">COUNTIF(B11:M11,3)</f>
        <v>2</v>
      </c>
      <c r="O11" s="1">
        <f t="shared" ref="O11:O13" si="5">SUM(B11:M11)</f>
        <v>15</v>
      </c>
      <c r="R11" t="s">
        <v>40</v>
      </c>
      <c r="S11" s="23" t="str" cm="1">
        <f t="array" aca="1" ref="S11" ca="1">INDIRECT(R11)</f>
        <v>MIRNA</v>
      </c>
      <c r="T11" s="23" cm="1">
        <f t="array" aca="1" ref="T11" ca="1">OFFSET(INDIRECT(R11),6,14)</f>
        <v>42</v>
      </c>
      <c r="U11" s="23" cm="1">
        <f t="array" aca="1" ref="U11" ca="1">OFFSET(INDIRECT(R11),6,13)</f>
        <v>6</v>
      </c>
      <c r="V11" s="24">
        <f t="shared" ca="1" si="0"/>
        <v>11</v>
      </c>
      <c r="X11" t="s">
        <v>115</v>
      </c>
      <c r="Y11" t="str" cm="1">
        <f t="array" aca="1" ref="Y11" ca="1">INDIRECT(X11)</f>
        <v>ŠULC DRAGO</v>
      </c>
      <c r="Z11" cm="1">
        <f t="array" aca="1" ref="Z11" ca="1">OFFSET(INDIRECT(X11),0,14)</f>
        <v>16</v>
      </c>
      <c r="AA11" cm="1">
        <f t="array" aca="1" ref="AA11" ca="1">OFFSET(INDIRECT(X11),0,13)</f>
        <v>3</v>
      </c>
      <c r="AB11" s="26">
        <f t="shared" ca="1" si="1"/>
        <v>9</v>
      </c>
    </row>
    <row r="12" spans="1:28" ht="15.75" x14ac:dyDescent="0.25">
      <c r="A12" s="6" t="s">
        <v>194</v>
      </c>
      <c r="B12" s="17">
        <v>1</v>
      </c>
      <c r="C12" s="9">
        <v>1</v>
      </c>
      <c r="D12" s="9">
        <v>1</v>
      </c>
      <c r="E12" s="10">
        <v>3</v>
      </c>
      <c r="F12" s="17">
        <v>0</v>
      </c>
      <c r="G12" s="9">
        <v>1</v>
      </c>
      <c r="H12" s="9">
        <v>3</v>
      </c>
      <c r="I12" s="10">
        <v>3</v>
      </c>
      <c r="J12" s="17">
        <v>0</v>
      </c>
      <c r="K12" s="9">
        <v>1</v>
      </c>
      <c r="L12" s="9">
        <v>1</v>
      </c>
      <c r="M12" s="10">
        <v>1</v>
      </c>
      <c r="N12" s="3">
        <f t="shared" si="4"/>
        <v>3</v>
      </c>
      <c r="O12" s="1">
        <f t="shared" si="5"/>
        <v>16</v>
      </c>
      <c r="R12" t="s">
        <v>37</v>
      </c>
      <c r="S12" s="23" t="str" cm="1">
        <f t="array" aca="1" ref="S12" ca="1">INDIRECT(R12)</f>
        <v>PREČNA</v>
      </c>
      <c r="T12" s="23" cm="1">
        <f t="array" aca="1" ref="T12" ca="1">OFFSET(INDIRECT(R12),6,14)</f>
        <v>42</v>
      </c>
      <c r="U12" s="23" cm="1">
        <f t="array" aca="1" ref="U12" ca="1">OFFSET(INDIRECT(R12),6,13)</f>
        <v>4</v>
      </c>
      <c r="V12" s="24">
        <f t="shared" ca="1" si="0"/>
        <v>12</v>
      </c>
      <c r="X12" t="s">
        <v>134</v>
      </c>
      <c r="Y12" t="str" cm="1">
        <f t="array" aca="1" ref="Y12" ca="1">INDIRECT(X12)</f>
        <v>KORAČIN BOŠTJAN</v>
      </c>
      <c r="Z12" cm="1">
        <f t="array" aca="1" ref="Z12" ca="1">OFFSET(INDIRECT(X12),0,14)</f>
        <v>16</v>
      </c>
      <c r="AA12" cm="1">
        <f t="array" aca="1" ref="AA12" ca="1">OFFSET(INDIRECT(X12),0,13)</f>
        <v>3</v>
      </c>
      <c r="AB12" s="26">
        <f t="shared" ca="1" si="1"/>
        <v>9</v>
      </c>
    </row>
    <row r="13" spans="1:28" ht="16.5" thickBot="1" x14ac:dyDescent="0.3">
      <c r="A13" s="6" t="s">
        <v>195</v>
      </c>
      <c r="B13" s="17">
        <v>1</v>
      </c>
      <c r="C13" s="9">
        <v>1</v>
      </c>
      <c r="D13" s="9">
        <v>1</v>
      </c>
      <c r="E13" s="10">
        <v>1</v>
      </c>
      <c r="F13" s="17">
        <v>1</v>
      </c>
      <c r="G13" s="9">
        <v>1</v>
      </c>
      <c r="H13" s="9">
        <v>1</v>
      </c>
      <c r="I13" s="10">
        <v>3</v>
      </c>
      <c r="J13" s="18">
        <v>1</v>
      </c>
      <c r="K13" s="19">
        <v>1</v>
      </c>
      <c r="L13" s="19">
        <v>1</v>
      </c>
      <c r="M13" s="20">
        <v>1</v>
      </c>
      <c r="N13" s="3">
        <f t="shared" si="4"/>
        <v>1</v>
      </c>
      <c r="O13" s="1">
        <f t="shared" si="5"/>
        <v>14</v>
      </c>
      <c r="R13" t="s">
        <v>38</v>
      </c>
      <c r="S13" s="23" t="str" cm="1">
        <f t="array" aca="1" ref="S13" ca="1">INDIRECT(R13)</f>
        <v>METLIKA</v>
      </c>
      <c r="T13" s="23" cm="1">
        <f t="array" aca="1" ref="T13" ca="1">OFFSET(INDIRECT(R13),6,14)</f>
        <v>41</v>
      </c>
      <c r="U13" s="23" cm="1">
        <f t="array" aca="1" ref="U13" ca="1">OFFSET(INDIRECT(R13),6,13)</f>
        <v>3</v>
      </c>
      <c r="V13" s="24">
        <f t="shared" ca="1" si="0"/>
        <v>14</v>
      </c>
      <c r="X13" t="s">
        <v>151</v>
      </c>
      <c r="Y13" t="str" cm="1">
        <f t="array" aca="1" ref="Y13" ca="1">INDIRECT(X13)</f>
        <v>PAVLOVIČ MILOJKO</v>
      </c>
      <c r="Z13" cm="1">
        <f t="array" aca="1" ref="Z13" ca="1">OFFSET(INDIRECT(X13),0,14)</f>
        <v>15</v>
      </c>
      <c r="AA13" cm="1">
        <f t="array" aca="1" ref="AA13" ca="1">OFFSET(INDIRECT(X13),0,13)</f>
        <v>3</v>
      </c>
      <c r="AB13" s="26">
        <f t="shared" ca="1" si="1"/>
        <v>12</v>
      </c>
    </row>
    <row r="14" spans="1:28" ht="17.25" thickTop="1" thickBot="1" x14ac:dyDescent="0.3">
      <c r="J14" s="27" t="s">
        <v>10</v>
      </c>
      <c r="K14" s="28"/>
      <c r="L14" s="28"/>
      <c r="M14" s="29"/>
      <c r="N14" s="16">
        <f>SUM(N10:N13)</f>
        <v>6</v>
      </c>
      <c r="O14" s="16">
        <f>SUM(O10:O13)</f>
        <v>54</v>
      </c>
      <c r="R14" t="s">
        <v>36</v>
      </c>
      <c r="S14" s="23" t="str" cm="1">
        <f t="array" aca="1" ref="S14" ca="1">INDIRECT(R14)</f>
        <v>STOPIČE</v>
      </c>
      <c r="T14" s="23" cm="1">
        <f t="array" aca="1" ref="T14" ca="1">OFFSET(INDIRECT(R14),6,14)</f>
        <v>39</v>
      </c>
      <c r="U14" s="23" cm="1">
        <f t="array" aca="1" ref="U14" ca="1">OFFSET(INDIRECT(R14),6,13)</f>
        <v>7</v>
      </c>
      <c r="V14" s="24">
        <f t="shared" ca="1" si="0"/>
        <v>15</v>
      </c>
      <c r="X14" t="s">
        <v>123</v>
      </c>
      <c r="Y14" t="str" cm="1">
        <f t="array" aca="1" ref="Y14" ca="1">INDIRECT(X14)</f>
        <v>NOVAK MIRKO</v>
      </c>
      <c r="Z14" cm="1">
        <f t="array" aca="1" ref="Z14" ca="1">OFFSET(INDIRECT(X14),0,14)</f>
        <v>15</v>
      </c>
      <c r="AA14" cm="1">
        <f t="array" aca="1" ref="AA14" ca="1">OFFSET(INDIRECT(X14),0,13)</f>
        <v>3</v>
      </c>
      <c r="AB14" s="26">
        <f t="shared" ca="1" si="1"/>
        <v>12</v>
      </c>
    </row>
    <row r="15" spans="1:28" ht="21.75" thickTop="1" x14ac:dyDescent="0.35">
      <c r="A15" s="12" t="s">
        <v>196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R15" t="s">
        <v>41</v>
      </c>
      <c r="S15" s="23" t="str" cm="1">
        <f t="array" aca="1" ref="S15" ca="1">INDIRECT(R15)</f>
        <v>ČRNOMELJ</v>
      </c>
      <c r="T15" s="23" cm="1">
        <f t="array" aca="1" ref="T15" ca="1">OFFSET(INDIRECT(R15),6,14)</f>
        <v>37</v>
      </c>
      <c r="U15" s="23" cm="1">
        <f t="array" aca="1" ref="U15" ca="1">OFFSET(INDIRECT(R15),6,13)</f>
        <v>3</v>
      </c>
      <c r="V15" s="24">
        <f t="shared" ca="1" si="0"/>
        <v>16</v>
      </c>
      <c r="X15" t="s">
        <v>101</v>
      </c>
      <c r="Y15" t="str" cm="1">
        <f t="array" aca="1" ref="Y15" ca="1">INDIRECT(X15)</f>
        <v>FRANC LUZAR</v>
      </c>
      <c r="Z15" cm="1">
        <f t="array" aca="1" ref="Z15" ca="1">OFFSET(INDIRECT(X15),0,14)</f>
        <v>15</v>
      </c>
      <c r="AA15" cm="1">
        <f t="array" aca="1" ref="AA15" ca="1">OFFSET(INDIRECT(X15),0,13)</f>
        <v>2</v>
      </c>
      <c r="AB15" s="26">
        <f t="shared" ca="1" si="1"/>
        <v>14</v>
      </c>
    </row>
    <row r="16" spans="1:28" ht="15.75" x14ac:dyDescent="0.25">
      <c r="A16" s="11" t="s">
        <v>0</v>
      </c>
      <c r="B16" s="30" t="s">
        <v>5</v>
      </c>
      <c r="C16" s="31"/>
      <c r="D16" s="31"/>
      <c r="E16" s="32"/>
      <c r="F16" s="30" t="s">
        <v>6</v>
      </c>
      <c r="G16" s="31"/>
      <c r="H16" s="31"/>
      <c r="I16" s="32"/>
      <c r="J16" s="30" t="s">
        <v>7</v>
      </c>
      <c r="K16" s="31"/>
      <c r="L16" s="31"/>
      <c r="M16" s="32"/>
      <c r="N16" s="4" t="s">
        <v>9</v>
      </c>
      <c r="O16" s="5" t="s">
        <v>8</v>
      </c>
      <c r="R16" t="s">
        <v>11</v>
      </c>
      <c r="S16" s="23" t="str" cm="1">
        <f t="array" aca="1" ref="S16" ca="1">INDIRECT(R16)</f>
        <v>MIRNA PEČ</v>
      </c>
      <c r="T16" s="23" cm="1">
        <f t="array" aca="1" ref="T16" ca="1">OFFSET(INDIRECT(R16),6,14)</f>
        <v>36</v>
      </c>
      <c r="U16" s="23" cm="1">
        <f t="array" aca="1" ref="U16" ca="1">OFFSET(INDIRECT(R16),6,13)</f>
        <v>5</v>
      </c>
      <c r="V16" s="24">
        <f t="shared" ca="1" si="0"/>
        <v>17</v>
      </c>
      <c r="X16" t="s">
        <v>98</v>
      </c>
      <c r="Y16" t="str" cm="1">
        <f t="array" aca="1" ref="Y16" ca="1">INDIRECT(X16)</f>
        <v>RADEŠČEK ANTON</v>
      </c>
      <c r="Z16" cm="1">
        <f t="array" aca="1" ref="Z16" ca="1">OFFSET(INDIRECT(X16),0,14)</f>
        <v>15</v>
      </c>
      <c r="AA16" cm="1">
        <f t="array" aca="1" ref="AA16" ca="1">OFFSET(INDIRECT(X16),0,13)</f>
        <v>2</v>
      </c>
      <c r="AB16" s="26">
        <f t="shared" ca="1" si="1"/>
        <v>14</v>
      </c>
    </row>
    <row r="17" spans="1:28" ht="15.75" x14ac:dyDescent="0.25">
      <c r="A17" s="6" t="s">
        <v>197</v>
      </c>
      <c r="B17" s="17">
        <v>1</v>
      </c>
      <c r="C17" s="9">
        <v>1</v>
      </c>
      <c r="D17" s="9">
        <v>1</v>
      </c>
      <c r="E17" s="10">
        <v>1</v>
      </c>
      <c r="F17" s="17">
        <v>0</v>
      </c>
      <c r="G17" s="9">
        <v>1</v>
      </c>
      <c r="H17" s="9">
        <v>1</v>
      </c>
      <c r="I17" s="10">
        <v>3</v>
      </c>
      <c r="J17" s="17">
        <v>1</v>
      </c>
      <c r="K17" s="9">
        <v>1</v>
      </c>
      <c r="L17" s="9">
        <v>1</v>
      </c>
      <c r="M17" s="10">
        <v>3</v>
      </c>
      <c r="N17" s="3">
        <f>COUNTIF(B17:M17,3)</f>
        <v>2</v>
      </c>
      <c r="O17" s="1">
        <f>SUM(B17:M17)</f>
        <v>15</v>
      </c>
      <c r="R17" t="s">
        <v>47</v>
      </c>
      <c r="S17" s="23" t="str" cm="1">
        <f t="array" aca="1" ref="S17" ca="1">INDIRECT(R17)</f>
        <v>BRUSNICE</v>
      </c>
      <c r="T17" s="23" cm="1">
        <f t="array" aca="1" ref="T17" ca="1">OFFSET(INDIRECT(R17),6,14)</f>
        <v>42</v>
      </c>
      <c r="U17" s="23" cm="1">
        <f t="array" aca="1" ref="U17" ca="1">OFFSET(INDIRECT(R17),6,13)</f>
        <v>3</v>
      </c>
      <c r="V17" s="24">
        <f t="shared" ca="1" si="0"/>
        <v>13</v>
      </c>
      <c r="X17" t="s">
        <v>127</v>
      </c>
      <c r="Y17" t="str" cm="1">
        <f t="array" aca="1" ref="Y17" ca="1">INDIRECT(X17)</f>
        <v>NOVAK EDO</v>
      </c>
      <c r="Z17" cm="1">
        <f t="array" aca="1" ref="Z17" ca="1">OFFSET(INDIRECT(X17),0,14)</f>
        <v>15</v>
      </c>
      <c r="AA17" cm="1">
        <f t="array" aca="1" ref="AA17" ca="1">OFFSET(INDIRECT(X17),0,13)</f>
        <v>2</v>
      </c>
      <c r="AB17" s="26">
        <f t="shared" ca="1" si="1"/>
        <v>14</v>
      </c>
    </row>
    <row r="18" spans="1:28" ht="15.75" x14ac:dyDescent="0.25">
      <c r="A18" s="6" t="s">
        <v>197</v>
      </c>
      <c r="B18" s="17">
        <v>1</v>
      </c>
      <c r="C18" s="9">
        <v>1</v>
      </c>
      <c r="D18" s="9">
        <v>3</v>
      </c>
      <c r="E18" s="10">
        <v>3</v>
      </c>
      <c r="F18" s="17">
        <v>1</v>
      </c>
      <c r="G18" s="9">
        <v>3</v>
      </c>
      <c r="H18" s="9">
        <v>3</v>
      </c>
      <c r="I18" s="10">
        <v>0</v>
      </c>
      <c r="J18" s="17">
        <v>1</v>
      </c>
      <c r="K18" s="9">
        <v>0</v>
      </c>
      <c r="L18" s="9">
        <v>0</v>
      </c>
      <c r="M18" s="10">
        <v>3</v>
      </c>
      <c r="N18" s="3">
        <f t="shared" ref="N18:N20" si="6">COUNTIF(B18:M18,3)</f>
        <v>5</v>
      </c>
      <c r="O18" s="1">
        <f t="shared" ref="O18:O20" si="7">SUM(B18:M18)</f>
        <v>19</v>
      </c>
      <c r="R18" t="s">
        <v>48</v>
      </c>
      <c r="S18" s="23" t="str" cm="1">
        <f t="array" aca="1" ref="S18" ca="1">INDIRECT(R18)</f>
        <v>KOČEVJE</v>
      </c>
      <c r="T18" s="23" cm="1">
        <f t="array" aca="1" ref="T18" ca="1">OFFSET(INDIRECT(R18),6,14)</f>
        <v>51</v>
      </c>
      <c r="U18" s="23" cm="1">
        <f t="array" aca="1" ref="U18" ca="1">OFFSET(INDIRECT(R18),6,13)</f>
        <v>6</v>
      </c>
      <c r="V18" s="24">
        <f t="shared" ca="1" si="0"/>
        <v>5</v>
      </c>
      <c r="X18" t="s">
        <v>139</v>
      </c>
      <c r="Y18" t="str" cm="1">
        <f t="array" aca="1" ref="Y18" ca="1">INDIRECT(X18)</f>
        <v>ŽUPANČIČ BOGDAN</v>
      </c>
      <c r="Z18" cm="1">
        <f t="array" aca="1" ref="Z18" ca="1">OFFSET(INDIRECT(X18),0,14)</f>
        <v>14</v>
      </c>
      <c r="AA18" cm="1">
        <f t="array" aca="1" ref="AA18" ca="1">OFFSET(INDIRECT(X18),0,13)</f>
        <v>2</v>
      </c>
      <c r="AB18" s="26">
        <f t="shared" ca="1" si="1"/>
        <v>17</v>
      </c>
    </row>
    <row r="19" spans="1:28" ht="15.75" x14ac:dyDescent="0.25">
      <c r="A19" s="6" t="s">
        <v>198</v>
      </c>
      <c r="B19" s="17">
        <v>0</v>
      </c>
      <c r="C19" s="9">
        <v>0</v>
      </c>
      <c r="D19" s="9">
        <v>0</v>
      </c>
      <c r="E19" s="10">
        <v>1</v>
      </c>
      <c r="F19" s="17">
        <v>0</v>
      </c>
      <c r="G19" s="9">
        <v>0</v>
      </c>
      <c r="H19" s="9">
        <v>1</v>
      </c>
      <c r="I19" s="10">
        <v>1</v>
      </c>
      <c r="J19" s="17">
        <v>0</v>
      </c>
      <c r="K19" s="9">
        <v>1</v>
      </c>
      <c r="L19" s="9">
        <v>1</v>
      </c>
      <c r="M19" s="10">
        <v>1</v>
      </c>
      <c r="N19" s="3">
        <f t="shared" si="6"/>
        <v>0</v>
      </c>
      <c r="O19" s="1">
        <f t="shared" si="7"/>
        <v>6</v>
      </c>
      <c r="R19" t="s">
        <v>49</v>
      </c>
      <c r="S19" s="23" t="str" cm="1">
        <f t="array" aca="1" ref="S19" ca="1">INDIRECT(R19)</f>
        <v>Društvo 18</v>
      </c>
      <c r="T19" s="23" cm="1">
        <f t="array" aca="1" ref="T19" ca="1">OFFSET(INDIRECT(R19),6,14)</f>
        <v>0</v>
      </c>
      <c r="U19" s="23" cm="1">
        <f t="array" aca="1" ref="U19" ca="1">OFFSET(INDIRECT(R19),6,13)</f>
        <v>0</v>
      </c>
      <c r="V19" s="24">
        <f t="shared" ca="1" si="0"/>
        <v>18</v>
      </c>
      <c r="X19" t="s">
        <v>145</v>
      </c>
      <c r="Y19" t="str" cm="1">
        <f t="array" aca="1" ref="Y19" ca="1">INDIRECT(X19)</f>
        <v>STANISLAV LOŽAR</v>
      </c>
      <c r="Z19" cm="1">
        <f t="array" aca="1" ref="Z19" ca="1">OFFSET(INDIRECT(X19),0,14)</f>
        <v>14</v>
      </c>
      <c r="AA19" cm="1">
        <f t="array" aca="1" ref="AA19" ca="1">OFFSET(INDIRECT(X19),0,13)</f>
        <v>2</v>
      </c>
      <c r="AB19" s="26">
        <f t="shared" ca="1" si="1"/>
        <v>17</v>
      </c>
    </row>
    <row r="20" spans="1:28" ht="16.5" thickBot="1" x14ac:dyDescent="0.3">
      <c r="A20" s="6" t="s">
        <v>199</v>
      </c>
      <c r="B20" s="17">
        <v>0</v>
      </c>
      <c r="C20" s="9">
        <v>0</v>
      </c>
      <c r="D20" s="9">
        <v>1</v>
      </c>
      <c r="E20" s="10">
        <v>0</v>
      </c>
      <c r="F20" s="17">
        <v>0</v>
      </c>
      <c r="G20" s="9">
        <v>3</v>
      </c>
      <c r="H20" s="9">
        <v>3</v>
      </c>
      <c r="I20" s="10">
        <v>0</v>
      </c>
      <c r="J20" s="18">
        <v>0</v>
      </c>
      <c r="K20" s="19">
        <v>1</v>
      </c>
      <c r="L20" s="19">
        <v>1</v>
      </c>
      <c r="M20" s="20">
        <v>1</v>
      </c>
      <c r="N20" s="3">
        <f t="shared" si="6"/>
        <v>2</v>
      </c>
      <c r="O20" s="1">
        <f t="shared" si="7"/>
        <v>10</v>
      </c>
      <c r="R20" t="s">
        <v>50</v>
      </c>
      <c r="S20" s="23" t="str" cm="1">
        <f t="array" aca="1" ref="S20" ca="1">INDIRECT(R20)</f>
        <v>Društvo 19</v>
      </c>
      <c r="T20" s="23" cm="1">
        <f t="array" aca="1" ref="T20" ca="1">OFFSET(INDIRECT(R20),6,14)</f>
        <v>0</v>
      </c>
      <c r="U20" s="23" cm="1">
        <f t="array" aca="1" ref="U20" ca="1">OFFSET(INDIRECT(R20),6,13)</f>
        <v>0</v>
      </c>
      <c r="V20" s="24">
        <f t="shared" ca="1" si="0"/>
        <v>18</v>
      </c>
      <c r="X20" t="s">
        <v>100</v>
      </c>
      <c r="Y20" t="str" cm="1">
        <f t="array" aca="1" ref="Y20" ca="1">INDIRECT(X20)</f>
        <v>VIDRIH JOŽE</v>
      </c>
      <c r="Z20" cm="1">
        <f t="array" aca="1" ref="Z20" ca="1">OFFSET(INDIRECT(X20),0,14)</f>
        <v>14</v>
      </c>
      <c r="AA20" cm="1">
        <f t="array" aca="1" ref="AA20" ca="1">OFFSET(INDIRECT(X20),0,13)</f>
        <v>1</v>
      </c>
      <c r="AB20" s="26">
        <f t="shared" ca="1" si="1"/>
        <v>20</v>
      </c>
    </row>
    <row r="21" spans="1:28" ht="17.25" thickTop="1" thickBot="1" x14ac:dyDescent="0.3">
      <c r="J21" s="27" t="s">
        <v>10</v>
      </c>
      <c r="K21" s="28"/>
      <c r="L21" s="28"/>
      <c r="M21" s="29"/>
      <c r="N21" s="16">
        <f>SUM(N17:N20)</f>
        <v>9</v>
      </c>
      <c r="O21" s="16">
        <f>SUM(O17:O20)</f>
        <v>50</v>
      </c>
      <c r="R21" t="s">
        <v>51</v>
      </c>
      <c r="S21" s="23" t="str" cm="1">
        <f t="array" aca="1" ref="S21" ca="1">INDIRECT(R21)</f>
        <v>Društvo 20</v>
      </c>
      <c r="T21" s="23" cm="1">
        <f t="array" aca="1" ref="T21" ca="1">OFFSET(INDIRECT(R21),6,14)</f>
        <v>0</v>
      </c>
      <c r="U21" s="23" cm="1">
        <f t="array" aca="1" ref="U21" ca="1">OFFSET(INDIRECT(R21),6,13)</f>
        <v>0</v>
      </c>
      <c r="V21" s="24">
        <f t="shared" ca="1" si="0"/>
        <v>18</v>
      </c>
      <c r="X21" t="s">
        <v>152</v>
      </c>
      <c r="Y21" t="str" cm="1">
        <f t="array" aca="1" ref="Y21" ca="1">INDIRECT(X21)</f>
        <v>BERZLAJ LEON</v>
      </c>
      <c r="Z21" cm="1">
        <f t="array" aca="1" ref="Z21" ca="1">OFFSET(INDIRECT(X21),0,14)</f>
        <v>13</v>
      </c>
      <c r="AA21" cm="1">
        <f t="array" aca="1" ref="AA21" ca="1">OFFSET(INDIRECT(X21),0,13)</f>
        <v>3</v>
      </c>
      <c r="AB21" s="26">
        <f t="shared" ca="1" si="1"/>
        <v>21</v>
      </c>
    </row>
    <row r="22" spans="1:28" ht="21.75" thickTop="1" x14ac:dyDescent="0.35">
      <c r="A22" s="12" t="s">
        <v>200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R22" t="s">
        <v>52</v>
      </c>
      <c r="S22" s="23" t="str" cm="1">
        <f t="array" aca="1" ref="S22" ca="1">INDIRECT(R22)</f>
        <v>Društvo 21</v>
      </c>
      <c r="T22" s="23" cm="1">
        <f t="array" aca="1" ref="T22" ca="1">OFFSET(INDIRECT(R22),6,14)</f>
        <v>0</v>
      </c>
      <c r="U22" s="23" cm="1">
        <f t="array" aca="1" ref="U22" ca="1">OFFSET(INDIRECT(R22),6,13)</f>
        <v>0</v>
      </c>
      <c r="V22" s="24">
        <f t="shared" ca="1" si="0"/>
        <v>18</v>
      </c>
      <c r="X22" t="s">
        <v>128</v>
      </c>
      <c r="Y22" t="str" cm="1">
        <f t="array" aca="1" ref="Y22" ca="1">INDIRECT(X22)</f>
        <v>JAKOPIN DUŠAN</v>
      </c>
      <c r="Z22" cm="1">
        <f t="array" aca="1" ref="Z22" ca="1">OFFSET(INDIRECT(X22),0,14)</f>
        <v>13</v>
      </c>
      <c r="AA22" cm="1">
        <f t="array" aca="1" ref="AA22" ca="1">OFFSET(INDIRECT(X22),0,13)</f>
        <v>3</v>
      </c>
      <c r="AB22" s="26">
        <f t="shared" ca="1" si="1"/>
        <v>21</v>
      </c>
    </row>
    <row r="23" spans="1:28" ht="15.75" x14ac:dyDescent="0.25">
      <c r="A23" s="11" t="s">
        <v>0</v>
      </c>
      <c r="B23" s="30" t="s">
        <v>5</v>
      </c>
      <c r="C23" s="31"/>
      <c r="D23" s="31"/>
      <c r="E23" s="32"/>
      <c r="F23" s="30" t="s">
        <v>6</v>
      </c>
      <c r="G23" s="31"/>
      <c r="H23" s="31"/>
      <c r="I23" s="32"/>
      <c r="J23" s="30" t="s">
        <v>7</v>
      </c>
      <c r="K23" s="31"/>
      <c r="L23" s="31"/>
      <c r="M23" s="32"/>
      <c r="N23" s="4" t="s">
        <v>9</v>
      </c>
      <c r="O23" s="5" t="s">
        <v>8</v>
      </c>
      <c r="R23" t="s">
        <v>53</v>
      </c>
      <c r="S23" s="23" t="str" cm="1">
        <f t="array" aca="1" ref="S23" ca="1">INDIRECT(R23)</f>
        <v>Društvo 22</v>
      </c>
      <c r="T23" s="23" cm="1">
        <f t="array" aca="1" ref="T23" ca="1">OFFSET(INDIRECT(R23),6,14)</f>
        <v>0</v>
      </c>
      <c r="U23" s="23" cm="1">
        <f t="array" aca="1" ref="U23" ca="1">OFFSET(INDIRECT(R23),6,13)</f>
        <v>0</v>
      </c>
      <c r="V23" s="24">
        <f t="shared" ca="1" si="0"/>
        <v>18</v>
      </c>
      <c r="X23" t="s">
        <v>144</v>
      </c>
      <c r="Y23" t="str" cm="1">
        <f t="array" aca="1" ref="Y23" ca="1">INDIRECT(X23)</f>
        <v>SLOBODAN VRLINIČ</v>
      </c>
      <c r="Z23" cm="1">
        <f t="array" aca="1" ref="Z23" ca="1">OFFSET(INDIRECT(X23),0,14)</f>
        <v>13</v>
      </c>
      <c r="AA23" cm="1">
        <f t="array" aca="1" ref="AA23" ca="1">OFFSET(INDIRECT(X23),0,13)</f>
        <v>2</v>
      </c>
      <c r="AB23" s="26">
        <f t="shared" ca="1" si="1"/>
        <v>23</v>
      </c>
    </row>
    <row r="24" spans="1:28" ht="15.75" x14ac:dyDescent="0.25">
      <c r="A24" s="6" t="s">
        <v>201</v>
      </c>
      <c r="B24" s="17">
        <v>1</v>
      </c>
      <c r="C24" s="9">
        <v>3</v>
      </c>
      <c r="D24" s="9">
        <v>3</v>
      </c>
      <c r="E24" s="10">
        <v>3</v>
      </c>
      <c r="F24" s="17">
        <v>0</v>
      </c>
      <c r="G24" s="9">
        <v>1</v>
      </c>
      <c r="H24" s="9">
        <v>1</v>
      </c>
      <c r="I24" s="10">
        <v>3</v>
      </c>
      <c r="J24" s="17">
        <v>1</v>
      </c>
      <c r="K24" s="9">
        <v>1</v>
      </c>
      <c r="L24" s="9">
        <v>1</v>
      </c>
      <c r="M24" s="10">
        <v>1</v>
      </c>
      <c r="N24" s="3">
        <f>COUNTIF(B24:M24,3)</f>
        <v>4</v>
      </c>
      <c r="O24" s="1">
        <f>SUM(B24:M24)</f>
        <v>19</v>
      </c>
      <c r="R24" t="s">
        <v>54</v>
      </c>
      <c r="S24" s="23" t="str" cm="1">
        <f t="array" aca="1" ref="S24" ca="1">INDIRECT(R24)</f>
        <v>Društvo 23</v>
      </c>
      <c r="T24" s="23" cm="1">
        <f t="array" aca="1" ref="T24" ca="1">OFFSET(INDIRECT(R24),6,14)</f>
        <v>0</v>
      </c>
      <c r="U24" s="23" cm="1">
        <f t="array" aca="1" ref="U24" ca="1">OFFSET(INDIRECT(R24),6,13)</f>
        <v>0</v>
      </c>
      <c r="V24" s="24">
        <f t="shared" ca="1" si="0"/>
        <v>18</v>
      </c>
      <c r="X24" t="s">
        <v>135</v>
      </c>
      <c r="Y24" t="str" cm="1">
        <f t="array" aca="1" ref="Y24" ca="1">INDIRECT(X24)</f>
        <v>RABZELJ BRUNO</v>
      </c>
      <c r="Z24" cm="1">
        <f t="array" aca="1" ref="Z24" ca="1">OFFSET(INDIRECT(X24),0,14)</f>
        <v>13</v>
      </c>
      <c r="AA24" cm="1">
        <f t="array" aca="1" ref="AA24" ca="1">OFFSET(INDIRECT(X24),0,13)</f>
        <v>1</v>
      </c>
      <c r="AB24" s="26">
        <f t="shared" ca="1" si="1"/>
        <v>26</v>
      </c>
    </row>
    <row r="25" spans="1:28" ht="15.75" x14ac:dyDescent="0.25">
      <c r="A25" s="6" t="s">
        <v>202</v>
      </c>
      <c r="B25" s="17">
        <v>0</v>
      </c>
      <c r="C25" s="9">
        <v>1</v>
      </c>
      <c r="D25" s="9">
        <v>1</v>
      </c>
      <c r="E25" s="10">
        <v>1</v>
      </c>
      <c r="F25" s="17">
        <v>1</v>
      </c>
      <c r="G25" s="9">
        <v>1</v>
      </c>
      <c r="H25" s="9">
        <v>1</v>
      </c>
      <c r="I25" s="10">
        <v>0</v>
      </c>
      <c r="J25" s="17">
        <v>0</v>
      </c>
      <c r="K25" s="9">
        <v>1</v>
      </c>
      <c r="L25" s="9">
        <v>1</v>
      </c>
      <c r="M25" s="10">
        <v>0</v>
      </c>
      <c r="N25" s="3">
        <f t="shared" ref="N25:N27" si="8">COUNTIF(B25:M25,3)</f>
        <v>0</v>
      </c>
      <c r="O25" s="1">
        <f t="shared" ref="O25:O27" si="9">SUM(B25:M25)</f>
        <v>8</v>
      </c>
      <c r="X25" t="s">
        <v>149</v>
      </c>
      <c r="Y25" t="str" cm="1">
        <f t="array" aca="1" ref="Y25" ca="1">INDIRECT(X25)</f>
        <v>PLUT ALOJZ</v>
      </c>
      <c r="Z25" cm="1">
        <f t="array" aca="1" ref="Z25" ca="1">OFFSET(INDIRECT(X25),0,14)</f>
        <v>12</v>
      </c>
      <c r="AA25" cm="1">
        <f t="array" aca="1" ref="AA25" ca="1">OFFSET(INDIRECT(X25),0,13)</f>
        <v>3</v>
      </c>
      <c r="AB25" s="26">
        <f t="shared" ca="1" si="1"/>
        <v>28</v>
      </c>
    </row>
    <row r="26" spans="1:28" ht="15.75" x14ac:dyDescent="0.25">
      <c r="A26" s="6" t="s">
        <v>203</v>
      </c>
      <c r="B26" s="17">
        <v>1</v>
      </c>
      <c r="C26" s="9">
        <v>1</v>
      </c>
      <c r="D26" s="9">
        <v>3</v>
      </c>
      <c r="E26" s="10">
        <v>3</v>
      </c>
      <c r="F26" s="17">
        <v>0</v>
      </c>
      <c r="G26" s="9">
        <v>1</v>
      </c>
      <c r="H26" s="9">
        <v>3</v>
      </c>
      <c r="I26" s="10">
        <v>3</v>
      </c>
      <c r="J26" s="17">
        <v>0</v>
      </c>
      <c r="K26" s="9">
        <v>0</v>
      </c>
      <c r="L26" s="9">
        <v>1</v>
      </c>
      <c r="M26" s="10">
        <v>1</v>
      </c>
      <c r="N26" s="3">
        <f t="shared" si="8"/>
        <v>4</v>
      </c>
      <c r="O26" s="1">
        <f t="shared" si="9"/>
        <v>17</v>
      </c>
      <c r="X26" t="s">
        <v>110</v>
      </c>
      <c r="Y26" t="str" cm="1">
        <f t="array" aca="1" ref="Y26" ca="1">INDIRECT(X26)</f>
        <v>KLOBUČAR PETER</v>
      </c>
      <c r="Z26" cm="1">
        <f t="array" aca="1" ref="Z26" ca="1">OFFSET(INDIRECT(X26),0,14)</f>
        <v>12</v>
      </c>
      <c r="AA26" cm="1">
        <f t="array" aca="1" ref="AA26" ca="1">OFFSET(INDIRECT(X26),0,13)</f>
        <v>2</v>
      </c>
      <c r="AB26" s="26">
        <f t="shared" ca="1" si="1"/>
        <v>29</v>
      </c>
    </row>
    <row r="27" spans="1:28" ht="16.5" thickBot="1" x14ac:dyDescent="0.3">
      <c r="A27" s="6" t="s">
        <v>204</v>
      </c>
      <c r="B27" s="17">
        <v>1</v>
      </c>
      <c r="C27" s="9">
        <v>1</v>
      </c>
      <c r="D27" s="9">
        <v>0</v>
      </c>
      <c r="E27" s="10">
        <v>0</v>
      </c>
      <c r="F27" s="17">
        <v>1</v>
      </c>
      <c r="G27" s="9">
        <v>0</v>
      </c>
      <c r="H27" s="9">
        <v>0</v>
      </c>
      <c r="I27" s="10">
        <v>0</v>
      </c>
      <c r="J27" s="18">
        <v>1</v>
      </c>
      <c r="K27" s="19">
        <v>0</v>
      </c>
      <c r="L27" s="19">
        <v>0</v>
      </c>
      <c r="M27" s="20">
        <v>0</v>
      </c>
      <c r="N27" s="3">
        <f t="shared" si="8"/>
        <v>0</v>
      </c>
      <c r="O27" s="1">
        <f t="shared" si="9"/>
        <v>4</v>
      </c>
      <c r="R27" s="21"/>
      <c r="X27" t="s">
        <v>129</v>
      </c>
      <c r="Y27" t="str" cm="1">
        <f t="array" aca="1" ref="Y27" ca="1">INDIRECT(X27)</f>
        <v>NASTAV IVAN</v>
      </c>
      <c r="Z27" cm="1">
        <f t="array" aca="1" ref="Z27" ca="1">OFFSET(INDIRECT(X27),0,14)</f>
        <v>12</v>
      </c>
      <c r="AA27" cm="1">
        <f t="array" aca="1" ref="AA27" ca="1">OFFSET(INDIRECT(X27),0,13)</f>
        <v>2</v>
      </c>
      <c r="AB27" s="26">
        <f t="shared" ca="1" si="1"/>
        <v>29</v>
      </c>
    </row>
    <row r="28" spans="1:28" ht="17.25" thickTop="1" thickBot="1" x14ac:dyDescent="0.3">
      <c r="J28" s="27" t="s">
        <v>10</v>
      </c>
      <c r="K28" s="28"/>
      <c r="L28" s="28"/>
      <c r="M28" s="29"/>
      <c r="N28" s="16">
        <f>SUM(N24:N27)</f>
        <v>8</v>
      </c>
      <c r="O28" s="16">
        <f>SUM(O24:O27)</f>
        <v>48</v>
      </c>
      <c r="X28" t="s">
        <v>118</v>
      </c>
      <c r="Y28" t="str" cm="1">
        <f t="array" aca="1" ref="Y28" ca="1">INDIRECT(X28)</f>
        <v>VUKŠENIČ MARJAN</v>
      </c>
      <c r="Z28" cm="1">
        <f t="array" aca="1" ref="Z28" ca="1">OFFSET(INDIRECT(X28),0,14)</f>
        <v>12</v>
      </c>
      <c r="AA28" cm="1">
        <f t="array" aca="1" ref="AA28" ca="1">OFFSET(INDIRECT(X28),0,13)</f>
        <v>1</v>
      </c>
      <c r="AB28" s="26">
        <f t="shared" ca="1" si="1"/>
        <v>31</v>
      </c>
    </row>
    <row r="29" spans="1:28" ht="21.75" thickTop="1" x14ac:dyDescent="0.35">
      <c r="A29" s="12" t="s">
        <v>205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X29" t="s">
        <v>120</v>
      </c>
      <c r="Y29" t="str" cm="1">
        <f t="array" aca="1" ref="Y29" ca="1">INDIRECT(X29)</f>
        <v>BREZNIK STANISLAV</v>
      </c>
      <c r="Z29" cm="1">
        <f t="array" aca="1" ref="Z29" ca="1">OFFSET(INDIRECT(X29),0,14)</f>
        <v>12</v>
      </c>
      <c r="AA29" cm="1">
        <f t="array" aca="1" ref="AA29" ca="1">OFFSET(INDIRECT(X29),0,13)</f>
        <v>1</v>
      </c>
      <c r="AB29" s="26">
        <f t="shared" ca="1" si="1"/>
        <v>31</v>
      </c>
    </row>
    <row r="30" spans="1:28" ht="15.75" x14ac:dyDescent="0.25">
      <c r="A30" s="11" t="s">
        <v>0</v>
      </c>
      <c r="B30" s="30" t="s">
        <v>5</v>
      </c>
      <c r="C30" s="31"/>
      <c r="D30" s="31"/>
      <c r="E30" s="32"/>
      <c r="F30" s="30" t="s">
        <v>6</v>
      </c>
      <c r="G30" s="31"/>
      <c r="H30" s="31"/>
      <c r="I30" s="32"/>
      <c r="J30" s="30" t="s">
        <v>7</v>
      </c>
      <c r="K30" s="31"/>
      <c r="L30" s="31"/>
      <c r="M30" s="32"/>
      <c r="N30" s="4" t="s">
        <v>9</v>
      </c>
      <c r="O30" s="5" t="s">
        <v>8</v>
      </c>
      <c r="X30" t="s">
        <v>146</v>
      </c>
      <c r="Y30" t="str" cm="1">
        <f t="array" aca="1" ref="Y30" ca="1">INDIRECT(X30)</f>
        <v>JOŽE CERAR</v>
      </c>
      <c r="Z30" cm="1">
        <f t="array" aca="1" ref="Z30" ca="1">OFFSET(INDIRECT(X30),0,14)</f>
        <v>12</v>
      </c>
      <c r="AA30" cm="1">
        <f t="array" aca="1" ref="AA30" ca="1">OFFSET(INDIRECT(X30),0,13)</f>
        <v>1</v>
      </c>
      <c r="AB30" s="26">
        <f t="shared" ca="1" si="1"/>
        <v>31</v>
      </c>
    </row>
    <row r="31" spans="1:28" ht="15.75" x14ac:dyDescent="0.25">
      <c r="A31" s="6" t="s">
        <v>206</v>
      </c>
      <c r="B31" s="17">
        <v>0</v>
      </c>
      <c r="C31" s="9">
        <v>0</v>
      </c>
      <c r="D31" s="9">
        <v>0</v>
      </c>
      <c r="E31" s="10">
        <v>0</v>
      </c>
      <c r="F31" s="17">
        <v>0</v>
      </c>
      <c r="G31" s="9">
        <v>1</v>
      </c>
      <c r="H31" s="9">
        <v>3</v>
      </c>
      <c r="I31" s="10">
        <v>3</v>
      </c>
      <c r="J31" s="17">
        <v>0</v>
      </c>
      <c r="K31" s="9">
        <v>0</v>
      </c>
      <c r="L31" s="9">
        <v>0</v>
      </c>
      <c r="M31" s="10">
        <v>1</v>
      </c>
      <c r="N31" s="3">
        <f>COUNTIF(B31:M31,3)</f>
        <v>2</v>
      </c>
      <c r="O31" s="1">
        <f>SUM(B31:M31)</f>
        <v>8</v>
      </c>
      <c r="X31" t="s">
        <v>147</v>
      </c>
      <c r="Y31" t="str" cm="1">
        <f t="array" aca="1" ref="Y31" ca="1">INDIRECT(X31)</f>
        <v>IVAN ŽUŽEK</v>
      </c>
      <c r="Z31" cm="1">
        <f t="array" aca="1" ref="Z31" ca="1">OFFSET(INDIRECT(X31),0,14)</f>
        <v>12</v>
      </c>
      <c r="AA31" cm="1">
        <f t="array" aca="1" ref="AA31" ca="1">OFFSET(INDIRECT(X31),0,13)</f>
        <v>1</v>
      </c>
      <c r="AB31" s="26">
        <f t="shared" ca="1" si="1"/>
        <v>31</v>
      </c>
    </row>
    <row r="32" spans="1:28" ht="15.75" x14ac:dyDescent="0.25">
      <c r="A32" s="6" t="s">
        <v>207</v>
      </c>
      <c r="B32" s="17">
        <v>1</v>
      </c>
      <c r="C32" s="9">
        <v>1</v>
      </c>
      <c r="D32" s="9">
        <v>3</v>
      </c>
      <c r="E32" s="10">
        <v>3</v>
      </c>
      <c r="F32" s="17">
        <v>1</v>
      </c>
      <c r="G32" s="9">
        <v>0</v>
      </c>
      <c r="H32" s="9">
        <v>0</v>
      </c>
      <c r="I32" s="10">
        <v>0</v>
      </c>
      <c r="J32" s="17">
        <v>1</v>
      </c>
      <c r="K32" s="9">
        <v>1</v>
      </c>
      <c r="L32" s="9">
        <v>1</v>
      </c>
      <c r="M32" s="10">
        <v>0</v>
      </c>
      <c r="N32" s="3">
        <f t="shared" ref="N32:N34" si="10">COUNTIF(B32:M32,3)</f>
        <v>2</v>
      </c>
      <c r="O32" s="1">
        <f t="shared" ref="O32:O34" si="11">SUM(B32:M32)</f>
        <v>12</v>
      </c>
      <c r="X32" t="s">
        <v>142</v>
      </c>
      <c r="Y32" t="str" cm="1">
        <f t="array" aca="1" ref="Y32" ca="1">INDIRECT(X32)</f>
        <v>FRANC TOMEC</v>
      </c>
      <c r="Z32" cm="1">
        <f t="array" aca="1" ref="Z32" ca="1">OFFSET(INDIRECT(X32),0,14)</f>
        <v>11</v>
      </c>
      <c r="AA32" cm="1">
        <f t="array" aca="1" ref="AA32" ca="1">OFFSET(INDIRECT(X32),0,13)</f>
        <v>2</v>
      </c>
      <c r="AB32" s="26">
        <f t="shared" ca="1" si="1"/>
        <v>37</v>
      </c>
    </row>
    <row r="33" spans="1:28" ht="15.75" x14ac:dyDescent="0.25">
      <c r="A33" s="6" t="s">
        <v>208</v>
      </c>
      <c r="B33" s="17">
        <v>1</v>
      </c>
      <c r="C33" s="9">
        <v>1</v>
      </c>
      <c r="D33" s="9">
        <v>1</v>
      </c>
      <c r="E33" s="10">
        <v>3</v>
      </c>
      <c r="F33" s="17">
        <v>1</v>
      </c>
      <c r="G33" s="9">
        <v>1</v>
      </c>
      <c r="H33" s="9">
        <v>1</v>
      </c>
      <c r="I33" s="10">
        <v>3</v>
      </c>
      <c r="J33" s="17">
        <v>1</v>
      </c>
      <c r="K33" s="9">
        <v>1</v>
      </c>
      <c r="L33" s="9">
        <v>1</v>
      </c>
      <c r="M33" s="10">
        <v>3</v>
      </c>
      <c r="N33" s="3">
        <f t="shared" si="10"/>
        <v>3</v>
      </c>
      <c r="O33" s="1">
        <f t="shared" si="11"/>
        <v>18</v>
      </c>
      <c r="X33" t="s">
        <v>150</v>
      </c>
      <c r="Y33" t="str" cm="1">
        <f t="array" aca="1" ref="Y33" ca="1">INDIRECT(X33)</f>
        <v>CVELBAR IVAN</v>
      </c>
      <c r="Z33" cm="1">
        <f t="array" aca="1" ref="Z33" ca="1">OFFSET(INDIRECT(X33),0,14)</f>
        <v>11</v>
      </c>
      <c r="AA33" cm="1">
        <f t="array" aca="1" ref="AA33" ca="1">OFFSET(INDIRECT(X33),0,13)</f>
        <v>1</v>
      </c>
      <c r="AB33" s="26">
        <f t="shared" ca="1" si="1"/>
        <v>38</v>
      </c>
    </row>
    <row r="34" spans="1:28" ht="16.5" thickBot="1" x14ac:dyDescent="0.3">
      <c r="A34" s="6" t="s">
        <v>209</v>
      </c>
      <c r="B34" s="17">
        <v>0</v>
      </c>
      <c r="C34" s="9">
        <v>1</v>
      </c>
      <c r="D34" s="9">
        <v>0</v>
      </c>
      <c r="E34" s="10">
        <v>0</v>
      </c>
      <c r="F34" s="17">
        <v>0</v>
      </c>
      <c r="G34" s="9">
        <v>0</v>
      </c>
      <c r="H34" s="9">
        <v>0</v>
      </c>
      <c r="I34" s="10">
        <v>0</v>
      </c>
      <c r="J34" s="18">
        <v>0</v>
      </c>
      <c r="K34" s="19">
        <v>0</v>
      </c>
      <c r="L34" s="19">
        <v>0</v>
      </c>
      <c r="M34" s="20">
        <v>0</v>
      </c>
      <c r="N34" s="3">
        <f t="shared" si="10"/>
        <v>0</v>
      </c>
      <c r="O34" s="1">
        <f t="shared" si="11"/>
        <v>1</v>
      </c>
      <c r="X34" t="s">
        <v>95</v>
      </c>
      <c r="Y34" t="str" cm="1">
        <f t="array" aca="1" ref="Y34" ca="1">INDIRECT(X34)</f>
        <v>FRANC JUDEŽ</v>
      </c>
      <c r="Z34" cm="1">
        <f t="array" aca="1" ref="Z34" ca="1">OFFSET(INDIRECT(X34),0,14)</f>
        <v>11</v>
      </c>
      <c r="AA34" cm="1">
        <f t="array" aca="1" ref="AA34" ca="1">OFFSET(INDIRECT(X34),0,13)</f>
        <v>1</v>
      </c>
      <c r="AB34" s="26">
        <f t="shared" ref="AB34:AB65" ca="1" si="12">_xlfn.RANK.EQ(Z34,$Z$2:$Z$93) + COUNTIFS($Z$2:$Z$93,Z34,$AA$2:$AA$93, "&gt;" &amp;AA34)</f>
        <v>38</v>
      </c>
    </row>
    <row r="35" spans="1:28" ht="17.25" thickTop="1" thickBot="1" x14ac:dyDescent="0.3">
      <c r="J35" s="27" t="s">
        <v>10</v>
      </c>
      <c r="K35" s="28"/>
      <c r="L35" s="28"/>
      <c r="M35" s="29"/>
      <c r="N35" s="16">
        <f>SUM(N31:N34)</f>
        <v>7</v>
      </c>
      <c r="O35" s="16">
        <f>SUM(O31:O34)</f>
        <v>39</v>
      </c>
      <c r="X35" t="s">
        <v>114</v>
      </c>
      <c r="Y35" t="str" cm="1">
        <f t="array" aca="1" ref="Y35" ca="1">INDIRECT(X35)</f>
        <v>SIKOŠEK DRAGO</v>
      </c>
      <c r="Z35" cm="1">
        <f t="array" aca="1" ref="Z35" ca="1">OFFSET(INDIRECT(X35),0,14)</f>
        <v>11</v>
      </c>
      <c r="AA35" cm="1">
        <f t="array" aca="1" ref="AA35" ca="1">OFFSET(INDIRECT(X35),0,13)</f>
        <v>1</v>
      </c>
      <c r="AB35" s="26">
        <f t="shared" ca="1" si="12"/>
        <v>38</v>
      </c>
    </row>
    <row r="36" spans="1:28" ht="21.75" thickTop="1" x14ac:dyDescent="0.35">
      <c r="A36" s="12" t="s">
        <v>210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X36" t="s">
        <v>138</v>
      </c>
      <c r="Y36" t="str" cm="1">
        <f t="array" aca="1" ref="Y36" ca="1">INDIRECT(X36)</f>
        <v>KOŽELJ DARKO</v>
      </c>
      <c r="Z36" cm="1">
        <f t="array" aca="1" ref="Z36" ca="1">OFFSET(INDIRECT(X36),0,14)</f>
        <v>11</v>
      </c>
      <c r="AA36" cm="1">
        <f t="array" aca="1" ref="AA36" ca="1">OFFSET(INDIRECT(X36),0,13)</f>
        <v>1</v>
      </c>
      <c r="AB36" s="26">
        <f t="shared" ca="1" si="12"/>
        <v>38</v>
      </c>
    </row>
    <row r="37" spans="1:28" ht="15.75" x14ac:dyDescent="0.25">
      <c r="A37" s="11" t="s">
        <v>0</v>
      </c>
      <c r="B37" s="30" t="s">
        <v>5</v>
      </c>
      <c r="C37" s="31"/>
      <c r="D37" s="31"/>
      <c r="E37" s="32"/>
      <c r="F37" s="30" t="s">
        <v>6</v>
      </c>
      <c r="G37" s="31"/>
      <c r="H37" s="31"/>
      <c r="I37" s="32"/>
      <c r="J37" s="30" t="s">
        <v>7</v>
      </c>
      <c r="K37" s="31"/>
      <c r="L37" s="31"/>
      <c r="M37" s="32"/>
      <c r="N37" s="4" t="s">
        <v>9</v>
      </c>
      <c r="O37" s="5" t="s">
        <v>8</v>
      </c>
      <c r="X37" t="s">
        <v>104</v>
      </c>
      <c r="Y37" t="str" cm="1">
        <f t="array" aca="1" ref="Y37" ca="1">INDIRECT(X37)</f>
        <v>JANEZ FRANKO</v>
      </c>
      <c r="Z37" cm="1">
        <f t="array" aca="1" ref="Z37" ca="1">OFFSET(INDIRECT(X37),0,14)</f>
        <v>10</v>
      </c>
      <c r="AA37" cm="1">
        <f t="array" aca="1" ref="AA37" ca="1">OFFSET(INDIRECT(X37),0,13)</f>
        <v>2</v>
      </c>
      <c r="AB37" s="26">
        <f t="shared" ca="1" si="12"/>
        <v>42</v>
      </c>
    </row>
    <row r="38" spans="1:28" ht="15.75" x14ac:dyDescent="0.25">
      <c r="A38" s="6" t="s">
        <v>211</v>
      </c>
      <c r="B38" s="17">
        <v>0</v>
      </c>
      <c r="C38" s="9">
        <v>0</v>
      </c>
      <c r="D38" s="9">
        <v>1</v>
      </c>
      <c r="E38" s="10">
        <v>1</v>
      </c>
      <c r="F38" s="17">
        <v>1</v>
      </c>
      <c r="G38" s="9">
        <v>1</v>
      </c>
      <c r="H38" s="9">
        <v>1</v>
      </c>
      <c r="I38" s="10">
        <v>1</v>
      </c>
      <c r="J38" s="17">
        <v>0</v>
      </c>
      <c r="K38" s="9">
        <v>0</v>
      </c>
      <c r="L38" s="9">
        <v>0</v>
      </c>
      <c r="M38" s="10">
        <v>1</v>
      </c>
      <c r="N38" s="3">
        <f>COUNTIF(B38:M38,3)</f>
        <v>0</v>
      </c>
      <c r="O38" s="1">
        <f>SUM(B38:M38)</f>
        <v>7</v>
      </c>
      <c r="X38" t="s">
        <v>140</v>
      </c>
      <c r="Y38" t="str" cm="1">
        <f t="array" aca="1" ref="Y38" ca="1">INDIRECT(X38)</f>
        <v>AVGUŠTINČIČ ALOJZ</v>
      </c>
      <c r="Z38" cm="1">
        <f t="array" aca="1" ref="Z38" ca="1">OFFSET(INDIRECT(X38),0,14)</f>
        <v>10</v>
      </c>
      <c r="AA38" cm="1">
        <f t="array" aca="1" ref="AA38" ca="1">OFFSET(INDIRECT(X38),0,13)</f>
        <v>2</v>
      </c>
      <c r="AB38" s="26">
        <f t="shared" ca="1" si="12"/>
        <v>42</v>
      </c>
    </row>
    <row r="39" spans="1:28" ht="15.75" x14ac:dyDescent="0.25">
      <c r="A39" s="6" t="s">
        <v>212</v>
      </c>
      <c r="B39" s="17">
        <v>1</v>
      </c>
      <c r="C39" s="9">
        <v>1</v>
      </c>
      <c r="D39" s="9">
        <v>1</v>
      </c>
      <c r="E39" s="10">
        <v>3</v>
      </c>
      <c r="F39" s="17">
        <v>0</v>
      </c>
      <c r="G39" s="9">
        <v>0</v>
      </c>
      <c r="H39" s="9">
        <v>0</v>
      </c>
      <c r="I39" s="10">
        <v>1</v>
      </c>
      <c r="J39" s="17">
        <v>1</v>
      </c>
      <c r="K39" s="9">
        <v>1</v>
      </c>
      <c r="L39" s="9">
        <v>1</v>
      </c>
      <c r="M39" s="10">
        <v>1</v>
      </c>
      <c r="N39" s="3">
        <f t="shared" ref="N39:N41" si="13">COUNTIF(B39:M39,3)</f>
        <v>1</v>
      </c>
      <c r="O39" s="1">
        <f t="shared" ref="O39:O41" si="14">SUM(B39:M39)</f>
        <v>11</v>
      </c>
      <c r="X39" t="s">
        <v>141</v>
      </c>
      <c r="Y39" t="str" cm="1">
        <f t="array" aca="1" ref="Y39" ca="1">INDIRECT(X39)</f>
        <v>ALOJZ FINK</v>
      </c>
      <c r="Z39" cm="1">
        <f t="array" aca="1" ref="Z39" ca="1">OFFSET(INDIRECT(X39),0,14)</f>
        <v>10</v>
      </c>
      <c r="AA39" cm="1">
        <f t="array" aca="1" ref="AA39" ca="1">OFFSET(INDIRECT(X39),0,13)</f>
        <v>0</v>
      </c>
      <c r="AB39" s="26">
        <f t="shared" ca="1" si="12"/>
        <v>44</v>
      </c>
    </row>
    <row r="40" spans="1:28" ht="15.75" x14ac:dyDescent="0.25">
      <c r="A40" s="6" t="s">
        <v>213</v>
      </c>
      <c r="B40" s="17">
        <v>0</v>
      </c>
      <c r="C40" s="9">
        <v>1</v>
      </c>
      <c r="D40" s="9">
        <v>1</v>
      </c>
      <c r="E40" s="10">
        <v>1</v>
      </c>
      <c r="F40" s="17">
        <v>1</v>
      </c>
      <c r="G40" s="9">
        <v>1</v>
      </c>
      <c r="H40" s="9">
        <v>1</v>
      </c>
      <c r="I40" s="10">
        <v>3</v>
      </c>
      <c r="J40" s="17">
        <v>0</v>
      </c>
      <c r="K40" s="9">
        <v>1</v>
      </c>
      <c r="L40" s="9">
        <v>3</v>
      </c>
      <c r="M40" s="10">
        <v>3</v>
      </c>
      <c r="N40" s="3">
        <f t="shared" si="13"/>
        <v>3</v>
      </c>
      <c r="O40" s="1">
        <f t="shared" si="14"/>
        <v>16</v>
      </c>
      <c r="X40" t="s">
        <v>143</v>
      </c>
      <c r="Y40" t="str" cm="1">
        <f t="array" aca="1" ref="Y40" ca="1">INDIRECT(X40)</f>
        <v>TONE SUŠNIK</v>
      </c>
      <c r="Z40" cm="1">
        <f t="array" aca="1" ref="Z40" ca="1">OFFSET(INDIRECT(X40),0,14)</f>
        <v>10</v>
      </c>
      <c r="AA40" cm="1">
        <f t="array" aca="1" ref="AA40" ca="1">OFFSET(INDIRECT(X40),0,13)</f>
        <v>0</v>
      </c>
      <c r="AB40" s="26">
        <f t="shared" ca="1" si="12"/>
        <v>44</v>
      </c>
    </row>
    <row r="41" spans="1:28" ht="16.5" thickBot="1" x14ac:dyDescent="0.3">
      <c r="A41" s="6" t="s">
        <v>214</v>
      </c>
      <c r="B41" s="17">
        <v>0</v>
      </c>
      <c r="C41" s="9">
        <v>0</v>
      </c>
      <c r="D41" s="9">
        <v>1</v>
      </c>
      <c r="E41" s="10">
        <v>1</v>
      </c>
      <c r="F41" s="17">
        <v>1</v>
      </c>
      <c r="G41" s="9">
        <v>1</v>
      </c>
      <c r="H41" s="9">
        <v>1</v>
      </c>
      <c r="I41" s="10">
        <v>1</v>
      </c>
      <c r="J41" s="18">
        <v>0</v>
      </c>
      <c r="K41" s="19">
        <v>1</v>
      </c>
      <c r="L41" s="19">
        <v>1</v>
      </c>
      <c r="M41" s="20"/>
      <c r="N41" s="3">
        <f t="shared" si="13"/>
        <v>0</v>
      </c>
      <c r="O41" s="1">
        <f t="shared" si="14"/>
        <v>8</v>
      </c>
      <c r="X41" t="s">
        <v>94</v>
      </c>
      <c r="Y41" t="str" cm="1">
        <f t="array" aca="1" ref="Y41" ca="1">INDIRECT(X41)</f>
        <v>FRANC CESAR</v>
      </c>
      <c r="Z41" cm="1">
        <f t="array" aca="1" ref="Z41" ca="1">OFFSET(INDIRECT(X41),0,14)</f>
        <v>9</v>
      </c>
      <c r="AA41" cm="1">
        <f t="array" aca="1" ref="AA41" ca="1">OFFSET(INDIRECT(X41),0,13)</f>
        <v>1</v>
      </c>
      <c r="AB41" s="26">
        <f t="shared" ca="1" si="12"/>
        <v>46</v>
      </c>
    </row>
    <row r="42" spans="1:28" ht="17.25" thickTop="1" thickBot="1" x14ac:dyDescent="0.3">
      <c r="J42" s="27" t="s">
        <v>10</v>
      </c>
      <c r="K42" s="28"/>
      <c r="L42" s="28"/>
      <c r="M42" s="29"/>
      <c r="N42" s="16">
        <f>SUM(N38:N41)</f>
        <v>4</v>
      </c>
      <c r="O42" s="16">
        <f>SUM(O38:O41)</f>
        <v>42</v>
      </c>
      <c r="X42" t="s">
        <v>93</v>
      </c>
      <c r="Y42" t="str" cm="1">
        <f t="array" aca="1" ref="Y42" ca="1">INDIRECT(X42)</f>
        <v>KAREL ZAGORC</v>
      </c>
      <c r="Z42" cm="1">
        <f t="array" aca="1" ref="Z42" ca="1">OFFSET(INDIRECT(X42),0,14)</f>
        <v>9</v>
      </c>
      <c r="AA42" cm="1">
        <f t="array" aca="1" ref="AA42" ca="1">OFFSET(INDIRECT(X42),0,13)</f>
        <v>1</v>
      </c>
      <c r="AB42" s="26">
        <f t="shared" ca="1" si="12"/>
        <v>46</v>
      </c>
    </row>
    <row r="43" spans="1:28" ht="21.75" thickTop="1" x14ac:dyDescent="0.35">
      <c r="A43" s="12" t="s">
        <v>215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X43" t="s">
        <v>119</v>
      </c>
      <c r="Y43" t="str" cm="1">
        <f t="array" aca="1" ref="Y43" ca="1">INDIRECT(X43)</f>
        <v>SLANC MARTIN</v>
      </c>
      <c r="Z43" cm="1">
        <f t="array" aca="1" ref="Z43" ca="1">OFFSET(INDIRECT(X43),0,14)</f>
        <v>9</v>
      </c>
      <c r="AA43" cm="1">
        <f t="array" aca="1" ref="AA43" ca="1">OFFSET(INDIRECT(X43),0,13)</f>
        <v>1</v>
      </c>
      <c r="AB43" s="26">
        <f t="shared" ca="1" si="12"/>
        <v>46</v>
      </c>
    </row>
    <row r="44" spans="1:28" ht="15.75" x14ac:dyDescent="0.25">
      <c r="A44" s="11" t="s">
        <v>0</v>
      </c>
      <c r="B44" s="30" t="s">
        <v>5</v>
      </c>
      <c r="C44" s="31"/>
      <c r="D44" s="31"/>
      <c r="E44" s="32"/>
      <c r="F44" s="30" t="s">
        <v>6</v>
      </c>
      <c r="G44" s="31"/>
      <c r="H44" s="31"/>
      <c r="I44" s="32"/>
      <c r="J44" s="30" t="s">
        <v>7</v>
      </c>
      <c r="K44" s="31"/>
      <c r="L44" s="31"/>
      <c r="M44" s="32"/>
      <c r="N44" s="4" t="s">
        <v>9</v>
      </c>
      <c r="O44" s="5" t="s">
        <v>8</v>
      </c>
      <c r="X44" t="s">
        <v>132</v>
      </c>
      <c r="Y44" t="str" cm="1">
        <f t="array" aca="1" ref="Y44" ca="1">INDIRECT(X44)</f>
        <v>MISJA ŠTEFAN</v>
      </c>
      <c r="Z44" cm="1">
        <f t="array" aca="1" ref="Z44" ca="1">OFFSET(INDIRECT(X44),0,14)</f>
        <v>9</v>
      </c>
      <c r="AA44" cm="1">
        <f t="array" aca="1" ref="AA44" ca="1">OFFSET(INDIRECT(X44),0,13)</f>
        <v>1</v>
      </c>
      <c r="AB44" s="26">
        <f t="shared" ca="1" si="12"/>
        <v>46</v>
      </c>
    </row>
    <row r="45" spans="1:28" ht="15.75" x14ac:dyDescent="0.25">
      <c r="A45" s="6" t="s">
        <v>216</v>
      </c>
      <c r="B45" s="17">
        <v>0</v>
      </c>
      <c r="C45" s="9">
        <v>0</v>
      </c>
      <c r="D45" s="9">
        <v>1</v>
      </c>
      <c r="E45" s="10">
        <v>1</v>
      </c>
      <c r="F45" s="17">
        <v>1</v>
      </c>
      <c r="G45" s="9">
        <v>1</v>
      </c>
      <c r="H45" s="9">
        <v>1</v>
      </c>
      <c r="I45" s="10">
        <v>1</v>
      </c>
      <c r="J45" s="17">
        <v>1</v>
      </c>
      <c r="K45" s="9">
        <v>1</v>
      </c>
      <c r="L45" s="9">
        <v>0</v>
      </c>
      <c r="M45" s="10">
        <v>0</v>
      </c>
      <c r="N45" s="3">
        <f>COUNTIF(B45:M45,3)</f>
        <v>0</v>
      </c>
      <c r="O45" s="1">
        <f>SUM(B45:M45)</f>
        <v>8</v>
      </c>
      <c r="X45" t="s">
        <v>133</v>
      </c>
      <c r="Y45" t="str" cm="1">
        <f t="array" aca="1" ref="Y45" ca="1">INDIRECT(X45)</f>
        <v>KORAČIN SAŠO</v>
      </c>
      <c r="Z45" cm="1">
        <f t="array" aca="1" ref="Z45" ca="1">OFFSET(INDIRECT(X45),0,14)</f>
        <v>9</v>
      </c>
      <c r="AA45" cm="1">
        <f t="array" aca="1" ref="AA45" ca="1">OFFSET(INDIRECT(X45),0,13)</f>
        <v>1</v>
      </c>
      <c r="AB45" s="26">
        <f t="shared" ca="1" si="12"/>
        <v>46</v>
      </c>
    </row>
    <row r="46" spans="1:28" ht="15.75" x14ac:dyDescent="0.25">
      <c r="A46" s="6" t="s">
        <v>217</v>
      </c>
      <c r="B46" s="17">
        <v>1</v>
      </c>
      <c r="C46" s="9">
        <v>1</v>
      </c>
      <c r="D46" s="9">
        <v>1</v>
      </c>
      <c r="E46" s="10">
        <v>0</v>
      </c>
      <c r="F46" s="17">
        <v>1</v>
      </c>
      <c r="G46" s="9">
        <v>1</v>
      </c>
      <c r="H46" s="9">
        <v>1</v>
      </c>
      <c r="I46" s="10">
        <v>3</v>
      </c>
      <c r="J46" s="17">
        <v>1</v>
      </c>
      <c r="K46" s="9">
        <v>1</v>
      </c>
      <c r="L46" s="9">
        <v>1</v>
      </c>
      <c r="M46" s="10">
        <v>0</v>
      </c>
      <c r="N46" s="3">
        <f t="shared" ref="N46:N48" si="15">COUNTIF(B46:M46,3)</f>
        <v>1</v>
      </c>
      <c r="O46" s="1">
        <f t="shared" ref="O46:O48" si="16">SUM(B46:M46)</f>
        <v>12</v>
      </c>
      <c r="X46" t="s">
        <v>97</v>
      </c>
      <c r="Y46" t="str" cm="1">
        <f t="array" aca="1" ref="Y46" ca="1">INDIRECT(X46)</f>
        <v>BARBORIČ JOŽE</v>
      </c>
      <c r="Z46" cm="1">
        <f t="array" aca="1" ref="Z46" ca="1">OFFSET(INDIRECT(X46),0,14)</f>
        <v>9</v>
      </c>
      <c r="AA46" cm="1">
        <f t="array" aca="1" ref="AA46" ca="1">OFFSET(INDIRECT(X46),0,13)</f>
        <v>0</v>
      </c>
      <c r="AB46" s="26">
        <f t="shared" ca="1" si="12"/>
        <v>51</v>
      </c>
    </row>
    <row r="47" spans="1:28" ht="15.75" x14ac:dyDescent="0.25">
      <c r="A47" s="6" t="s">
        <v>218</v>
      </c>
      <c r="B47" s="17">
        <v>0</v>
      </c>
      <c r="C47" s="9">
        <v>0</v>
      </c>
      <c r="D47" s="9">
        <v>1</v>
      </c>
      <c r="E47" s="10">
        <v>1</v>
      </c>
      <c r="F47" s="17">
        <v>0</v>
      </c>
      <c r="G47" s="9">
        <v>0</v>
      </c>
      <c r="H47" s="9">
        <v>1</v>
      </c>
      <c r="I47" s="10">
        <v>3</v>
      </c>
      <c r="J47" s="17">
        <v>0</v>
      </c>
      <c r="K47" s="9">
        <v>1</v>
      </c>
      <c r="L47" s="9">
        <v>1</v>
      </c>
      <c r="M47" s="10">
        <v>1</v>
      </c>
      <c r="N47" s="3">
        <f t="shared" si="15"/>
        <v>1</v>
      </c>
      <c r="O47" s="1">
        <f t="shared" si="16"/>
        <v>9</v>
      </c>
      <c r="X47" t="s">
        <v>109</v>
      </c>
      <c r="Y47" t="str" cm="1">
        <f t="array" aca="1" ref="Y47" ca="1">INDIRECT(X47)</f>
        <v>KOBE JOŽE</v>
      </c>
      <c r="Z47" cm="1">
        <f t="array" aca="1" ref="Z47" ca="1">OFFSET(INDIRECT(X47),0,14)</f>
        <v>8</v>
      </c>
      <c r="AA47" cm="1">
        <f t="array" aca="1" ref="AA47" ca="1">OFFSET(INDIRECT(X47),0,13)</f>
        <v>2</v>
      </c>
      <c r="AB47" s="26">
        <f t="shared" ca="1" si="12"/>
        <v>53</v>
      </c>
    </row>
    <row r="48" spans="1:28" ht="16.5" thickBot="1" x14ac:dyDescent="0.3">
      <c r="A48" s="6" t="s">
        <v>219</v>
      </c>
      <c r="B48" s="17">
        <v>1</v>
      </c>
      <c r="C48" s="9">
        <v>3</v>
      </c>
      <c r="D48" s="9">
        <v>0</v>
      </c>
      <c r="E48" s="10">
        <v>0</v>
      </c>
      <c r="F48" s="17">
        <v>1</v>
      </c>
      <c r="G48" s="9">
        <v>1</v>
      </c>
      <c r="H48" s="9">
        <v>1</v>
      </c>
      <c r="I48" s="10">
        <v>1</v>
      </c>
      <c r="J48" s="18">
        <v>1</v>
      </c>
      <c r="K48" s="19">
        <v>1</v>
      </c>
      <c r="L48" s="19">
        <v>1</v>
      </c>
      <c r="M48" s="20">
        <v>1</v>
      </c>
      <c r="N48" s="3">
        <f t="shared" si="15"/>
        <v>1</v>
      </c>
      <c r="O48" s="1">
        <f t="shared" si="16"/>
        <v>12</v>
      </c>
      <c r="X48" t="s">
        <v>125</v>
      </c>
      <c r="Y48" t="str" cm="1">
        <f t="array" aca="1" ref="Y48" ca="1">INDIRECT(X48)</f>
        <v>GOLOB VANJO</v>
      </c>
      <c r="Z48" cm="1">
        <f t="array" aca="1" ref="Z48" ca="1">OFFSET(INDIRECT(X48),0,14)</f>
        <v>8</v>
      </c>
      <c r="AA48" cm="1">
        <f t="array" aca="1" ref="AA48" ca="1">OFFSET(INDIRECT(X48),0,13)</f>
        <v>1</v>
      </c>
      <c r="AB48" s="26">
        <f t="shared" ca="1" si="12"/>
        <v>54</v>
      </c>
    </row>
    <row r="49" spans="1:28" ht="17.25" thickTop="1" thickBot="1" x14ac:dyDescent="0.3">
      <c r="J49" s="27" t="s">
        <v>10</v>
      </c>
      <c r="K49" s="28"/>
      <c r="L49" s="28"/>
      <c r="M49" s="29"/>
      <c r="N49" s="16">
        <f>SUM(N45:N48)</f>
        <v>3</v>
      </c>
      <c r="O49" s="16">
        <f>SUM(O45:O48)</f>
        <v>41</v>
      </c>
      <c r="X49" t="s">
        <v>106</v>
      </c>
      <c r="Y49" t="str" cm="1">
        <f t="array" aca="1" ref="Y49" ca="1">INDIRECT(X49)</f>
        <v>AVGUŠTIN BRANE</v>
      </c>
      <c r="Z49" cm="1">
        <f t="array" aca="1" ref="Z49" ca="1">OFFSET(INDIRECT(X49),0,14)</f>
        <v>8</v>
      </c>
      <c r="AA49" cm="1">
        <f t="array" aca="1" ref="AA49" ca="1">OFFSET(INDIRECT(X49),0,13)</f>
        <v>0</v>
      </c>
      <c r="AB49" s="26">
        <f t="shared" ca="1" si="12"/>
        <v>55</v>
      </c>
    </row>
    <row r="50" spans="1:28" ht="21.75" thickTop="1" x14ac:dyDescent="0.35">
      <c r="A50" s="12" t="s">
        <v>220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X50" t="s">
        <v>116</v>
      </c>
      <c r="Y50" t="str" cm="1">
        <f t="array" aca="1" ref="Y50" ca="1">INDIRECT(X50)</f>
        <v>BECELE MARJAN</v>
      </c>
      <c r="Z50" cm="1">
        <f t="array" aca="1" ref="Z50" ca="1">OFFSET(INDIRECT(X50),0,14)</f>
        <v>8</v>
      </c>
      <c r="AA50" cm="1">
        <f t="array" aca="1" ref="AA50" ca="1">OFFSET(INDIRECT(X50),0,13)</f>
        <v>0</v>
      </c>
      <c r="AB50" s="26">
        <f t="shared" ca="1" si="12"/>
        <v>55</v>
      </c>
    </row>
    <row r="51" spans="1:28" ht="15.75" x14ac:dyDescent="0.25">
      <c r="A51" s="11" t="s">
        <v>0</v>
      </c>
      <c r="B51" s="30" t="s">
        <v>5</v>
      </c>
      <c r="C51" s="31"/>
      <c r="D51" s="31"/>
      <c r="E51" s="32"/>
      <c r="F51" s="30" t="s">
        <v>6</v>
      </c>
      <c r="G51" s="31"/>
      <c r="H51" s="31"/>
      <c r="I51" s="32"/>
      <c r="J51" s="30" t="s">
        <v>7</v>
      </c>
      <c r="K51" s="31"/>
      <c r="L51" s="31"/>
      <c r="M51" s="32"/>
      <c r="N51" s="4" t="s">
        <v>9</v>
      </c>
      <c r="O51" s="5" t="s">
        <v>8</v>
      </c>
      <c r="X51" t="s">
        <v>117</v>
      </c>
      <c r="Y51" t="str" cm="1">
        <f t="array" aca="1" ref="Y51" ca="1">INDIRECT(X51)</f>
        <v>GOLEŠ ŽELJKO</v>
      </c>
      <c r="Z51" cm="1">
        <f t="array" aca="1" ref="Z51" ca="1">OFFSET(INDIRECT(X51),0,14)</f>
        <v>8</v>
      </c>
      <c r="AA51" cm="1">
        <f t="array" aca="1" ref="AA51" ca="1">OFFSET(INDIRECT(X51),0,13)</f>
        <v>0</v>
      </c>
      <c r="AB51" s="26">
        <f t="shared" ca="1" si="12"/>
        <v>55</v>
      </c>
    </row>
    <row r="52" spans="1:28" ht="15.75" x14ac:dyDescent="0.25">
      <c r="A52" s="6" t="s">
        <v>221</v>
      </c>
      <c r="B52" s="17">
        <v>0</v>
      </c>
      <c r="C52" s="9">
        <v>1</v>
      </c>
      <c r="D52" s="9">
        <v>1</v>
      </c>
      <c r="E52" s="10">
        <v>3</v>
      </c>
      <c r="F52" s="17">
        <v>1</v>
      </c>
      <c r="G52" s="9">
        <v>1</v>
      </c>
      <c r="H52" s="9">
        <v>3</v>
      </c>
      <c r="I52" s="10">
        <v>3</v>
      </c>
      <c r="J52" s="17">
        <v>1</v>
      </c>
      <c r="K52" s="9">
        <v>1</v>
      </c>
      <c r="L52" s="9">
        <v>1</v>
      </c>
      <c r="M52" s="10">
        <v>1</v>
      </c>
      <c r="N52" s="3">
        <f>COUNTIF(B52:M52,3)</f>
        <v>3</v>
      </c>
      <c r="O52" s="1">
        <f>SUM(B52:M52)</f>
        <v>17</v>
      </c>
      <c r="X52" t="s">
        <v>130</v>
      </c>
      <c r="Y52" t="str" cm="1">
        <f t="array" aca="1" ref="Y52" ca="1">INDIRECT(X52)</f>
        <v>STAREŠINIČ STANE</v>
      </c>
      <c r="Z52" cm="1">
        <f t="array" aca="1" ref="Z52" ca="1">OFFSET(INDIRECT(X52),0,14)</f>
        <v>8</v>
      </c>
      <c r="AA52" cm="1">
        <f t="array" aca="1" ref="AA52" ca="1">OFFSET(INDIRECT(X52),0,13)</f>
        <v>0</v>
      </c>
      <c r="AB52" s="26">
        <f t="shared" ca="1" si="12"/>
        <v>55</v>
      </c>
    </row>
    <row r="53" spans="1:28" ht="15.75" x14ac:dyDescent="0.25">
      <c r="A53" s="6" t="s">
        <v>222</v>
      </c>
      <c r="B53" s="17">
        <v>0</v>
      </c>
      <c r="C53" s="9">
        <v>0</v>
      </c>
      <c r="D53" s="9">
        <v>0</v>
      </c>
      <c r="E53" s="10">
        <v>3</v>
      </c>
      <c r="F53" s="17">
        <v>1</v>
      </c>
      <c r="G53" s="9">
        <v>3</v>
      </c>
      <c r="H53" s="9">
        <v>3</v>
      </c>
      <c r="I53" s="10">
        <v>3</v>
      </c>
      <c r="J53" s="17">
        <v>0</v>
      </c>
      <c r="K53" s="9">
        <v>0</v>
      </c>
      <c r="L53" s="9">
        <v>3</v>
      </c>
      <c r="M53" s="10">
        <v>3</v>
      </c>
      <c r="N53" s="3">
        <f t="shared" ref="N53:N55" si="17">COUNTIF(B53:M53,3)</f>
        <v>6</v>
      </c>
      <c r="O53" s="1">
        <f t="shared" ref="O53:O55" si="18">SUM(B53:M53)</f>
        <v>19</v>
      </c>
      <c r="X53" t="s">
        <v>131</v>
      </c>
      <c r="Y53" t="str" cm="1">
        <f t="array" aca="1" ref="Y53" ca="1">INDIRECT(X53)</f>
        <v>POLJAK STANE</v>
      </c>
      <c r="Z53" cm="1">
        <f t="array" aca="1" ref="Z53" ca="1">OFFSET(INDIRECT(X53),0,14)</f>
        <v>8</v>
      </c>
      <c r="AA53" cm="1">
        <f t="array" aca="1" ref="AA53" ca="1">OFFSET(INDIRECT(X53),0,13)</f>
        <v>0</v>
      </c>
      <c r="AB53" s="26">
        <f t="shared" ca="1" si="12"/>
        <v>55</v>
      </c>
    </row>
    <row r="54" spans="1:28" ht="15.75" x14ac:dyDescent="0.25">
      <c r="A54" s="6" t="s">
        <v>223</v>
      </c>
      <c r="B54" s="17">
        <v>0</v>
      </c>
      <c r="C54" s="9">
        <v>1</v>
      </c>
      <c r="D54" s="9">
        <v>1</v>
      </c>
      <c r="E54" s="10">
        <v>3</v>
      </c>
      <c r="F54" s="17">
        <v>0</v>
      </c>
      <c r="G54" s="9">
        <v>1</v>
      </c>
      <c r="H54" s="9">
        <v>1</v>
      </c>
      <c r="I54" s="10">
        <v>3</v>
      </c>
      <c r="J54" s="17">
        <v>0</v>
      </c>
      <c r="K54" s="9">
        <v>1</v>
      </c>
      <c r="L54" s="9">
        <v>1</v>
      </c>
      <c r="M54" s="10">
        <v>3</v>
      </c>
      <c r="N54" s="3">
        <f t="shared" si="17"/>
        <v>3</v>
      </c>
      <c r="O54" s="1">
        <f t="shared" si="18"/>
        <v>15</v>
      </c>
      <c r="X54" t="s">
        <v>96</v>
      </c>
      <c r="Y54" t="str" cm="1">
        <f t="array" aca="1" ref="Y54" ca="1">INDIRECT(X54)</f>
        <v>CIRIL KRIVEC</v>
      </c>
      <c r="Z54" cm="1">
        <f t="array" aca="1" ref="Z54" ca="1">OFFSET(INDIRECT(X54),0,14)</f>
        <v>7</v>
      </c>
      <c r="AA54" cm="1">
        <f t="array" aca="1" ref="AA54" ca="1">OFFSET(INDIRECT(X54),0,13)</f>
        <v>2</v>
      </c>
      <c r="AB54" s="26">
        <f t="shared" ca="1" si="12"/>
        <v>60</v>
      </c>
    </row>
    <row r="55" spans="1:28" ht="16.5" thickBot="1" x14ac:dyDescent="0.3">
      <c r="A55" s="6" t="s">
        <v>224</v>
      </c>
      <c r="B55" s="17">
        <v>1</v>
      </c>
      <c r="C55" s="9">
        <v>3</v>
      </c>
      <c r="D55" s="9">
        <v>3</v>
      </c>
      <c r="E55" s="10">
        <v>3</v>
      </c>
      <c r="F55" s="17">
        <v>0</v>
      </c>
      <c r="G55" s="9">
        <v>1</v>
      </c>
      <c r="H55" s="9">
        <v>1</v>
      </c>
      <c r="I55" s="10">
        <v>3</v>
      </c>
      <c r="J55" s="18">
        <v>1</v>
      </c>
      <c r="K55" s="19">
        <v>3</v>
      </c>
      <c r="L55" s="19">
        <v>3</v>
      </c>
      <c r="M55" s="20">
        <v>3</v>
      </c>
      <c r="N55" s="3">
        <f t="shared" si="17"/>
        <v>7</v>
      </c>
      <c r="O55" s="1">
        <f t="shared" si="18"/>
        <v>25</v>
      </c>
      <c r="X55" t="s">
        <v>113</v>
      </c>
      <c r="Y55" t="str" cm="1">
        <f t="array" aca="1" ref="Y55" ca="1">INDIRECT(X55)</f>
        <v>JARC STANE</v>
      </c>
      <c r="Z55" cm="1">
        <f t="array" aca="1" ref="Z55" ca="1">OFFSET(INDIRECT(X55),0,14)</f>
        <v>7</v>
      </c>
      <c r="AA55" cm="1">
        <f t="array" aca="1" ref="AA55" ca="1">OFFSET(INDIRECT(X55),0,13)</f>
        <v>0</v>
      </c>
      <c r="AB55" s="26">
        <f t="shared" ca="1" si="12"/>
        <v>61</v>
      </c>
    </row>
    <row r="56" spans="1:28" ht="17.25" thickTop="1" thickBot="1" x14ac:dyDescent="0.3">
      <c r="J56" s="27" t="s">
        <v>10</v>
      </c>
      <c r="K56" s="28"/>
      <c r="L56" s="28"/>
      <c r="M56" s="29"/>
      <c r="N56" s="16">
        <f>SUM(N52:N55)</f>
        <v>19</v>
      </c>
      <c r="O56" s="16">
        <f>SUM(O52:O55)</f>
        <v>76</v>
      </c>
      <c r="X56" t="s">
        <v>148</v>
      </c>
      <c r="Y56" t="str" cm="1">
        <f t="array" aca="1" ref="Y56" ca="1">INDIRECT(X56)</f>
        <v>DANIEL KUČIČ</v>
      </c>
      <c r="Z56" cm="1">
        <f t="array" aca="1" ref="Z56" ca="1">OFFSET(INDIRECT(X56),0,14)</f>
        <v>7</v>
      </c>
      <c r="AA56" cm="1">
        <f t="array" aca="1" ref="AA56" ca="1">OFFSET(INDIRECT(X56),0,13)</f>
        <v>0</v>
      </c>
      <c r="AB56" s="26">
        <f t="shared" ca="1" si="12"/>
        <v>61</v>
      </c>
    </row>
    <row r="57" spans="1:28" ht="21.75" thickTop="1" x14ac:dyDescent="0.35">
      <c r="A57" s="12" t="s">
        <v>225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X57" t="s">
        <v>136</v>
      </c>
      <c r="Y57" t="str" cm="1">
        <f t="array" aca="1" ref="Y57" ca="1">INDIRECT(X57)</f>
        <v>KRAMAR ALOJZ</v>
      </c>
      <c r="Z57" cm="1">
        <f t="array" aca="1" ref="Z57" ca="1">OFFSET(INDIRECT(X57),0,14)</f>
        <v>6</v>
      </c>
      <c r="AA57" cm="1">
        <f t="array" aca="1" ref="AA57" ca="1">OFFSET(INDIRECT(X57),0,13)</f>
        <v>1</v>
      </c>
      <c r="AB57" s="26">
        <f t="shared" ca="1" si="12"/>
        <v>64</v>
      </c>
    </row>
    <row r="58" spans="1:28" ht="15.75" x14ac:dyDescent="0.25">
      <c r="A58" s="11" t="s">
        <v>0</v>
      </c>
      <c r="B58" s="30" t="s">
        <v>5</v>
      </c>
      <c r="C58" s="31"/>
      <c r="D58" s="31"/>
      <c r="E58" s="32"/>
      <c r="F58" s="30" t="s">
        <v>6</v>
      </c>
      <c r="G58" s="31"/>
      <c r="H58" s="31"/>
      <c r="I58" s="32"/>
      <c r="J58" s="30" t="s">
        <v>7</v>
      </c>
      <c r="K58" s="31"/>
      <c r="L58" s="31"/>
      <c r="M58" s="32"/>
      <c r="N58" s="4" t="s">
        <v>9</v>
      </c>
      <c r="O58" s="5" t="s">
        <v>8</v>
      </c>
      <c r="X58" t="s">
        <v>103</v>
      </c>
      <c r="Y58" t="str" cm="1">
        <f t="array" aca="1" ref="Y58" ca="1">INDIRECT(X58)</f>
        <v>ANTON LUZAR</v>
      </c>
      <c r="Z58" cm="1">
        <f t="array" aca="1" ref="Z58" ca="1">OFFSET(INDIRECT(X58),0,14)</f>
        <v>6</v>
      </c>
      <c r="AA58" cm="1">
        <f t="array" aca="1" ref="AA58" ca="1">OFFSET(INDIRECT(X58),0,13)</f>
        <v>0</v>
      </c>
      <c r="AB58" s="26">
        <f t="shared" ca="1" si="12"/>
        <v>65</v>
      </c>
    </row>
    <row r="59" spans="1:28" ht="15.75" x14ac:dyDescent="0.25">
      <c r="A59" s="6" t="s">
        <v>226</v>
      </c>
      <c r="B59" s="17">
        <v>0</v>
      </c>
      <c r="C59" s="9">
        <v>0</v>
      </c>
      <c r="D59" s="9">
        <v>1</v>
      </c>
      <c r="E59" s="10">
        <v>1</v>
      </c>
      <c r="F59" s="17">
        <v>0</v>
      </c>
      <c r="G59" s="9">
        <v>1</v>
      </c>
      <c r="H59" s="9">
        <v>1</v>
      </c>
      <c r="I59" s="10">
        <v>1</v>
      </c>
      <c r="J59" s="17">
        <v>0</v>
      </c>
      <c r="K59" s="9">
        <v>0</v>
      </c>
      <c r="L59" s="9">
        <v>0</v>
      </c>
      <c r="M59" s="10">
        <v>3</v>
      </c>
      <c r="N59" s="3">
        <f>COUNTIF(B59:M59,3)</f>
        <v>1</v>
      </c>
      <c r="O59" s="1">
        <f>SUM(B59:M59)</f>
        <v>8</v>
      </c>
      <c r="X59" t="s">
        <v>126</v>
      </c>
      <c r="Y59" t="str" cm="1">
        <f t="array" aca="1" ref="Y59" ca="1">INDIRECT(X59)</f>
        <v>SMOLE PRIMOŽ</v>
      </c>
      <c r="Z59" cm="1">
        <f t="array" aca="1" ref="Z59" ca="1">OFFSET(INDIRECT(X59),0,14)</f>
        <v>6</v>
      </c>
      <c r="AA59" cm="1">
        <f t="array" aca="1" ref="AA59" ca="1">OFFSET(INDIRECT(X59),0,13)</f>
        <v>0</v>
      </c>
      <c r="AB59" s="26">
        <f t="shared" ca="1" si="12"/>
        <v>65</v>
      </c>
    </row>
    <row r="60" spans="1:28" ht="15.75" x14ac:dyDescent="0.25">
      <c r="A60" s="6" t="s">
        <v>227</v>
      </c>
      <c r="B60" s="17">
        <v>0</v>
      </c>
      <c r="C60" s="9">
        <v>0</v>
      </c>
      <c r="D60" s="9">
        <v>1</v>
      </c>
      <c r="E60" s="10">
        <v>1</v>
      </c>
      <c r="F60" s="17">
        <v>0</v>
      </c>
      <c r="G60" s="9">
        <v>1</v>
      </c>
      <c r="H60" s="9">
        <v>1</v>
      </c>
      <c r="I60" s="10">
        <v>0</v>
      </c>
      <c r="J60" s="17">
        <v>0</v>
      </c>
      <c r="K60" s="9">
        <v>0</v>
      </c>
      <c r="L60" s="9">
        <v>1</v>
      </c>
      <c r="M60" s="10">
        <v>1</v>
      </c>
      <c r="N60" s="3">
        <f t="shared" ref="N60:N62" si="19">COUNTIF(B60:M60,3)</f>
        <v>0</v>
      </c>
      <c r="O60" s="1">
        <f t="shared" ref="O60:O62" si="20">SUM(B60:M60)</f>
        <v>6</v>
      </c>
      <c r="X60" t="s">
        <v>108</v>
      </c>
      <c r="Y60" t="str" cm="1">
        <f t="array" aca="1" ref="Y60" ca="1">INDIRECT(X60)</f>
        <v>FINK JOŠKO</v>
      </c>
      <c r="Z60" cm="1">
        <f t="array" aca="1" ref="Z60" ca="1">OFFSET(INDIRECT(X60),0,14)</f>
        <v>4</v>
      </c>
      <c r="AA60" cm="1">
        <f t="array" aca="1" ref="AA60" ca="1">OFFSET(INDIRECT(X60),0,13)</f>
        <v>0</v>
      </c>
      <c r="AB60" s="26">
        <f t="shared" ca="1" si="12"/>
        <v>67</v>
      </c>
    </row>
    <row r="61" spans="1:28" ht="15.75" x14ac:dyDescent="0.25">
      <c r="A61" s="6" t="s">
        <v>228</v>
      </c>
      <c r="B61" s="17">
        <v>1</v>
      </c>
      <c r="C61" s="9">
        <v>1</v>
      </c>
      <c r="D61" s="9">
        <v>1</v>
      </c>
      <c r="E61" s="10">
        <v>1</v>
      </c>
      <c r="F61" s="17">
        <v>1</v>
      </c>
      <c r="G61" s="9">
        <v>1</v>
      </c>
      <c r="H61" s="9">
        <v>3</v>
      </c>
      <c r="I61" s="10">
        <v>3</v>
      </c>
      <c r="J61" s="17">
        <v>0</v>
      </c>
      <c r="K61" s="9">
        <v>1</v>
      </c>
      <c r="L61" s="9">
        <v>1</v>
      </c>
      <c r="M61" s="10">
        <v>1</v>
      </c>
      <c r="N61" s="3">
        <f t="shared" si="19"/>
        <v>2</v>
      </c>
      <c r="O61" s="1">
        <f t="shared" si="20"/>
        <v>15</v>
      </c>
      <c r="X61" t="s">
        <v>112</v>
      </c>
      <c r="Y61" t="str" cm="1">
        <f t="array" aca="1" ref="Y61" ca="1">INDIRECT(X61)</f>
        <v>OVNIČEK IVAN</v>
      </c>
      <c r="Z61" cm="1">
        <f t="array" aca="1" ref="Z61" ca="1">OFFSET(INDIRECT(X61),0,14)</f>
        <v>1</v>
      </c>
      <c r="AA61" cm="1">
        <f t="array" aca="1" ref="AA61" ca="1">OFFSET(INDIRECT(X61),0,13)</f>
        <v>0</v>
      </c>
      <c r="AB61" s="26">
        <f t="shared" ca="1" si="12"/>
        <v>68</v>
      </c>
    </row>
    <row r="62" spans="1:28" ht="16.5" thickBot="1" x14ac:dyDescent="0.3">
      <c r="A62" s="6" t="s">
        <v>229</v>
      </c>
      <c r="B62" s="17">
        <v>1</v>
      </c>
      <c r="C62" s="9">
        <v>3</v>
      </c>
      <c r="D62" s="9">
        <v>3</v>
      </c>
      <c r="E62" s="10">
        <v>0</v>
      </c>
      <c r="F62" s="17">
        <v>1</v>
      </c>
      <c r="G62" s="9">
        <v>1</v>
      </c>
      <c r="H62" s="9">
        <v>0</v>
      </c>
      <c r="I62" s="10">
        <v>0</v>
      </c>
      <c r="J62" s="18">
        <v>1</v>
      </c>
      <c r="K62" s="19">
        <v>3</v>
      </c>
      <c r="L62" s="19">
        <v>0</v>
      </c>
      <c r="M62" s="20">
        <v>0</v>
      </c>
      <c r="N62" s="3">
        <f t="shared" si="19"/>
        <v>3</v>
      </c>
      <c r="O62" s="1">
        <f t="shared" si="20"/>
        <v>13</v>
      </c>
      <c r="X62" t="s">
        <v>179</v>
      </c>
      <c r="Y62" t="str" cm="1">
        <f t="array" aca="1" ref="Y62" ca="1">INDIRECT(X62)</f>
        <v>Ime 87</v>
      </c>
      <c r="Z62" cm="1">
        <f t="array" aca="1" ref="Z62" ca="1">OFFSET(INDIRECT(X62),0,14)</f>
        <v>0</v>
      </c>
      <c r="AA62" cm="1">
        <f t="array" aca="1" ref="AA62" ca="1">OFFSET(INDIRECT(X62),0,13)</f>
        <v>0</v>
      </c>
      <c r="AB62" s="26">
        <f t="shared" ca="1" si="12"/>
        <v>69</v>
      </c>
    </row>
    <row r="63" spans="1:28" ht="17.25" thickTop="1" thickBot="1" x14ac:dyDescent="0.3">
      <c r="J63" s="27" t="s">
        <v>10</v>
      </c>
      <c r="K63" s="28"/>
      <c r="L63" s="28"/>
      <c r="M63" s="29"/>
      <c r="N63" s="16">
        <f>SUM(N59:N62)</f>
        <v>6</v>
      </c>
      <c r="O63" s="16">
        <f>SUM(O59:O62)</f>
        <v>42</v>
      </c>
      <c r="X63" t="s">
        <v>180</v>
      </c>
      <c r="Y63" t="str" cm="1">
        <f t="array" aca="1" ref="Y63" ca="1">INDIRECT(X63)</f>
        <v>Ime 88</v>
      </c>
      <c r="Z63" cm="1">
        <f t="array" aca="1" ref="Z63" ca="1">OFFSET(INDIRECT(X63),0,14)</f>
        <v>0</v>
      </c>
      <c r="AA63" cm="1">
        <f t="array" aca="1" ref="AA63" ca="1">OFFSET(INDIRECT(X63),0,13)</f>
        <v>0</v>
      </c>
      <c r="AB63" s="26">
        <f t="shared" ca="1" si="12"/>
        <v>69</v>
      </c>
    </row>
    <row r="64" spans="1:28" ht="21.75" thickTop="1" x14ac:dyDescent="0.35">
      <c r="A64" s="12" t="s">
        <v>230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X64" t="s">
        <v>183</v>
      </c>
      <c r="Y64" t="str" cm="1">
        <f t="array" aca="1" ref="Y64" ca="1">INDIRECT(X64)</f>
        <v>Ime 91</v>
      </c>
      <c r="Z64" cm="1">
        <f t="array" aca="1" ref="Z64" ca="1">OFFSET(INDIRECT(X64),0,14)</f>
        <v>0</v>
      </c>
      <c r="AA64" cm="1">
        <f t="array" aca="1" ref="AA64" ca="1">OFFSET(INDIRECT(X64),0,13)</f>
        <v>0</v>
      </c>
      <c r="AB64" s="26">
        <f t="shared" ca="1" si="12"/>
        <v>69</v>
      </c>
    </row>
    <row r="65" spans="1:28" ht="15.75" x14ac:dyDescent="0.25">
      <c r="A65" s="11" t="s">
        <v>0</v>
      </c>
      <c r="B65" s="30" t="s">
        <v>5</v>
      </c>
      <c r="C65" s="31"/>
      <c r="D65" s="31"/>
      <c r="E65" s="32"/>
      <c r="F65" s="30" t="s">
        <v>6</v>
      </c>
      <c r="G65" s="31"/>
      <c r="H65" s="31"/>
      <c r="I65" s="32"/>
      <c r="J65" s="30" t="s">
        <v>7</v>
      </c>
      <c r="K65" s="31"/>
      <c r="L65" s="31"/>
      <c r="M65" s="32"/>
      <c r="N65" s="4" t="s">
        <v>9</v>
      </c>
      <c r="O65" s="5" t="s">
        <v>8</v>
      </c>
      <c r="X65" t="s">
        <v>184</v>
      </c>
      <c r="Y65" t="str" cm="1">
        <f t="array" aca="1" ref="Y65" ca="1">INDIRECT(X65)</f>
        <v>Ime 92</v>
      </c>
      <c r="Z65" cm="1">
        <f t="array" aca="1" ref="Z65" ca="1">OFFSET(INDIRECT(X65),0,14)</f>
        <v>0</v>
      </c>
      <c r="AA65" cm="1">
        <f t="array" aca="1" ref="AA65" ca="1">OFFSET(INDIRECT(X65),0,13)</f>
        <v>0</v>
      </c>
      <c r="AB65" s="26">
        <f t="shared" ca="1" si="12"/>
        <v>69</v>
      </c>
    </row>
    <row r="66" spans="1:28" ht="15.75" x14ac:dyDescent="0.25">
      <c r="A66" s="6" t="s">
        <v>231</v>
      </c>
      <c r="B66" s="17">
        <v>0</v>
      </c>
      <c r="C66" s="9">
        <v>0</v>
      </c>
      <c r="D66" s="9">
        <v>0</v>
      </c>
      <c r="E66" s="10">
        <v>3</v>
      </c>
      <c r="F66" s="17">
        <v>0</v>
      </c>
      <c r="G66" s="9">
        <v>1</v>
      </c>
      <c r="H66" s="9">
        <v>1</v>
      </c>
      <c r="I66" s="10">
        <v>1</v>
      </c>
      <c r="J66" s="17">
        <v>1</v>
      </c>
      <c r="K66" s="9">
        <v>1</v>
      </c>
      <c r="L66" s="9">
        <v>1</v>
      </c>
      <c r="M66" s="10">
        <v>3</v>
      </c>
      <c r="N66" s="3">
        <f>COUNTIF(B66:M66,3)</f>
        <v>2</v>
      </c>
      <c r="O66" s="1">
        <f>SUM(B66:M66)</f>
        <v>12</v>
      </c>
      <c r="X66" t="s">
        <v>153</v>
      </c>
      <c r="Y66" t="str" cm="1">
        <f t="array" aca="1" ref="Y66" ca="1">INDIRECT(X66)</f>
        <v>DEŽELAN MIRO</v>
      </c>
      <c r="Z66" cm="1">
        <f t="array" aca="1" ref="Z66" ca="1">OFFSET(INDIRECT(X66),0,14)</f>
        <v>13</v>
      </c>
      <c r="AA66" cm="1">
        <f t="array" aca="1" ref="AA66" ca="1">OFFSET(INDIRECT(X66),0,13)</f>
        <v>1</v>
      </c>
      <c r="AB66" s="26">
        <f t="shared" ref="AB66:AB93" ca="1" si="21">_xlfn.RANK.EQ(Z66,$Z$2:$Z$93) + COUNTIFS($Z$2:$Z$93,Z66,$AA$2:$AA$93, "&gt;" &amp;AA66)</f>
        <v>26</v>
      </c>
    </row>
    <row r="67" spans="1:28" ht="15.75" x14ac:dyDescent="0.25">
      <c r="A67" s="6" t="s">
        <v>232</v>
      </c>
      <c r="B67" s="17">
        <v>0</v>
      </c>
      <c r="C67" s="9">
        <v>1</v>
      </c>
      <c r="D67" s="9">
        <v>0</v>
      </c>
      <c r="E67" s="10">
        <v>1</v>
      </c>
      <c r="F67" s="17">
        <v>0</v>
      </c>
      <c r="G67" s="9">
        <v>1</v>
      </c>
      <c r="H67" s="9">
        <v>1</v>
      </c>
      <c r="I67" s="10">
        <v>1</v>
      </c>
      <c r="J67" s="17">
        <v>0</v>
      </c>
      <c r="K67" s="9">
        <v>1</v>
      </c>
      <c r="L67" s="9">
        <v>1</v>
      </c>
      <c r="M67" s="10">
        <v>1</v>
      </c>
      <c r="N67" s="3">
        <f t="shared" ref="N67:N69" si="22">COUNTIF(B67:M67,3)</f>
        <v>0</v>
      </c>
      <c r="O67" s="1">
        <f t="shared" ref="O67:O69" si="23">SUM(B67:M67)</f>
        <v>8</v>
      </c>
      <c r="X67" t="s">
        <v>154</v>
      </c>
      <c r="Y67" t="str" cm="1">
        <f t="array" aca="1" ref="Y67" ca="1">INDIRECT(X67)</f>
        <v>DEŽELAN ALOJZ</v>
      </c>
      <c r="Z67" cm="1">
        <f t="array" aca="1" ref="Z67" ca="1">OFFSET(INDIRECT(X67),0,14)</f>
        <v>9</v>
      </c>
      <c r="AA67" cm="1">
        <f t="array" aca="1" ref="AA67" ca="1">OFFSET(INDIRECT(X67),0,13)</f>
        <v>0</v>
      </c>
      <c r="AB67" s="26">
        <f t="shared" ca="1" si="21"/>
        <v>51</v>
      </c>
    </row>
    <row r="68" spans="1:28" ht="15.75" x14ac:dyDescent="0.25">
      <c r="A68" s="6" t="s">
        <v>233</v>
      </c>
      <c r="B68" s="17">
        <v>1</v>
      </c>
      <c r="C68" s="9">
        <v>1</v>
      </c>
      <c r="D68" s="9">
        <v>1</v>
      </c>
      <c r="E68" s="10">
        <v>1</v>
      </c>
      <c r="F68" s="17">
        <v>0</v>
      </c>
      <c r="G68" s="9">
        <v>1</v>
      </c>
      <c r="H68" s="9">
        <v>1</v>
      </c>
      <c r="I68" s="10">
        <v>1</v>
      </c>
      <c r="J68" s="17">
        <v>0</v>
      </c>
      <c r="K68" s="9">
        <v>0</v>
      </c>
      <c r="L68" s="9">
        <v>0</v>
      </c>
      <c r="M68" s="10">
        <v>1</v>
      </c>
      <c r="N68" s="3">
        <f t="shared" si="22"/>
        <v>0</v>
      </c>
      <c r="O68" s="1">
        <f t="shared" si="23"/>
        <v>8</v>
      </c>
      <c r="X68" t="s">
        <v>155</v>
      </c>
      <c r="Y68" t="str" cm="1">
        <f t="array" aca="1" ref="Y68" ca="1">INDIRECT(X68)</f>
        <v>BORSAN JOŽE</v>
      </c>
      <c r="Z68" cm="1">
        <f t="array" aca="1" ref="Z68" ca="1">OFFSET(INDIRECT(X68),0,14)</f>
        <v>7</v>
      </c>
      <c r="AA68" cm="1">
        <f t="array" aca="1" ref="AA68" ca="1">OFFSET(INDIRECT(X68),0,13)</f>
        <v>0</v>
      </c>
      <c r="AB68" s="26">
        <f t="shared" ca="1" si="21"/>
        <v>61</v>
      </c>
    </row>
    <row r="69" spans="1:28" ht="16.5" thickBot="1" x14ac:dyDescent="0.3">
      <c r="A69" s="6" t="s">
        <v>234</v>
      </c>
      <c r="B69" s="17">
        <v>0</v>
      </c>
      <c r="C69" s="9">
        <v>0</v>
      </c>
      <c r="D69" s="9">
        <v>1</v>
      </c>
      <c r="E69" s="10">
        <v>1</v>
      </c>
      <c r="F69" s="17">
        <v>0</v>
      </c>
      <c r="G69" s="9">
        <v>1</v>
      </c>
      <c r="H69" s="9">
        <v>1</v>
      </c>
      <c r="I69" s="10">
        <v>1</v>
      </c>
      <c r="J69" s="18">
        <v>0</v>
      </c>
      <c r="K69" s="19">
        <v>0</v>
      </c>
      <c r="L69" s="19">
        <v>1</v>
      </c>
      <c r="M69" s="20">
        <v>3</v>
      </c>
      <c r="N69" s="3">
        <f t="shared" si="22"/>
        <v>1</v>
      </c>
      <c r="O69" s="1">
        <f t="shared" si="23"/>
        <v>9</v>
      </c>
      <c r="X69" t="s">
        <v>156</v>
      </c>
      <c r="Y69" t="str" cm="1">
        <f t="array" aca="1" ref="Y69" ca="1">INDIRECT(X69)</f>
        <v>KOVAČIČ MARJAN</v>
      </c>
      <c r="Z69" cm="1">
        <f t="array" aca="1" ref="Z69" ca="1">OFFSET(INDIRECT(X69),0,14)</f>
        <v>13</v>
      </c>
      <c r="AA69" cm="1">
        <f t="array" aca="1" ref="AA69" ca="1">OFFSET(INDIRECT(X69),0,13)</f>
        <v>2</v>
      </c>
      <c r="AB69" s="26">
        <f t="shared" ca="1" si="21"/>
        <v>23</v>
      </c>
    </row>
    <row r="70" spans="1:28" ht="17.25" thickTop="1" thickBot="1" x14ac:dyDescent="0.3">
      <c r="J70" s="27" t="s">
        <v>10</v>
      </c>
      <c r="K70" s="28"/>
      <c r="L70" s="28"/>
      <c r="M70" s="29"/>
      <c r="N70" s="16">
        <f>SUM(N66:N69)</f>
        <v>3</v>
      </c>
      <c r="O70" s="16">
        <f>SUM(O66:O69)</f>
        <v>37</v>
      </c>
      <c r="X70" t="s">
        <v>157</v>
      </c>
      <c r="Y70" t="str" cm="1">
        <f t="array" aca="1" ref="Y70" ca="1">INDIRECT(X70)</f>
        <v>NOVAK IVAN</v>
      </c>
      <c r="Z70" cm="1">
        <f t="array" aca="1" ref="Z70" ca="1">OFFSET(INDIRECT(X70),0,14)</f>
        <v>13</v>
      </c>
      <c r="AA70" cm="1">
        <f t="array" aca="1" ref="AA70" ca="1">OFFSET(INDIRECT(X70),0,13)</f>
        <v>2</v>
      </c>
      <c r="AB70" s="26">
        <f t="shared" ca="1" si="21"/>
        <v>23</v>
      </c>
    </row>
    <row r="71" spans="1:28" ht="21.75" thickTop="1" x14ac:dyDescent="0.35">
      <c r="A71" s="12" t="s">
        <v>235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X71" t="s">
        <v>158</v>
      </c>
      <c r="Y71" t="str" cm="1">
        <f t="array" aca="1" ref="Y71" ca="1">INDIRECT(X71)</f>
        <v>HENIGMAN JOŽE</v>
      </c>
      <c r="Z71" cm="1">
        <f t="array" aca="1" ref="Z71" ca="1">OFFSET(INDIRECT(X71),0,14)</f>
        <v>12</v>
      </c>
      <c r="AA71" cm="1">
        <f t="array" aca="1" ref="AA71" ca="1">OFFSET(INDIRECT(X71),0,13)</f>
        <v>1</v>
      </c>
      <c r="AB71" s="26">
        <f t="shared" ca="1" si="21"/>
        <v>31</v>
      </c>
    </row>
    <row r="72" spans="1:28" ht="15.75" x14ac:dyDescent="0.25">
      <c r="A72" s="11" t="s">
        <v>0</v>
      </c>
      <c r="B72" s="30" t="s">
        <v>5</v>
      </c>
      <c r="C72" s="31"/>
      <c r="D72" s="31"/>
      <c r="E72" s="32"/>
      <c r="F72" s="30" t="s">
        <v>6</v>
      </c>
      <c r="G72" s="31"/>
      <c r="H72" s="31"/>
      <c r="I72" s="32"/>
      <c r="J72" s="30" t="s">
        <v>7</v>
      </c>
      <c r="K72" s="31"/>
      <c r="L72" s="31"/>
      <c r="M72" s="32"/>
      <c r="N72" s="4" t="s">
        <v>9</v>
      </c>
      <c r="O72" s="5" t="s">
        <v>8</v>
      </c>
      <c r="X72" t="s">
        <v>159</v>
      </c>
      <c r="Y72" t="str" cm="1">
        <f t="array" aca="1" ref="Y72" ca="1">INDIRECT(X72)</f>
        <v>ŠOŠTARKO ŠTEFAN</v>
      </c>
      <c r="Z72" cm="1">
        <f t="array" aca="1" ref="Z72" ca="1">OFFSET(INDIRECT(X72),0,14)</f>
        <v>12</v>
      </c>
      <c r="AA72" cm="1">
        <f t="array" aca="1" ref="AA72" ca="1">OFFSET(INDIRECT(X72),0,13)</f>
        <v>1</v>
      </c>
      <c r="AB72" s="26">
        <f t="shared" ca="1" si="21"/>
        <v>31</v>
      </c>
    </row>
    <row r="73" spans="1:28" ht="15.75" x14ac:dyDescent="0.25">
      <c r="A73" s="6" t="s">
        <v>236</v>
      </c>
      <c r="B73" s="17">
        <v>0</v>
      </c>
      <c r="C73" s="9">
        <v>0</v>
      </c>
      <c r="D73" s="9">
        <v>1</v>
      </c>
      <c r="E73" s="10">
        <v>3</v>
      </c>
      <c r="F73" s="17">
        <v>0</v>
      </c>
      <c r="G73" s="9">
        <v>1</v>
      </c>
      <c r="H73" s="9">
        <v>1</v>
      </c>
      <c r="I73" s="10">
        <v>1</v>
      </c>
      <c r="J73" s="17">
        <v>0</v>
      </c>
      <c r="K73" s="9">
        <v>0</v>
      </c>
      <c r="L73" s="9">
        <v>1</v>
      </c>
      <c r="M73" s="10">
        <v>1</v>
      </c>
      <c r="N73" s="3">
        <f>COUNTIF(B73:M73,3)</f>
        <v>1</v>
      </c>
      <c r="O73" s="1">
        <f>SUM(B73:M73)</f>
        <v>9</v>
      </c>
      <c r="X73" t="s">
        <v>160</v>
      </c>
      <c r="Y73" t="str" cm="1">
        <f t="array" aca="1" ref="Y73" ca="1">INDIRECT(X73)</f>
        <v>GORNIK CVETO</v>
      </c>
      <c r="Z73" cm="1">
        <f t="array" aca="1" ref="Z73" ca="1">OFFSET(INDIRECT(X73),0,14)</f>
        <v>14</v>
      </c>
      <c r="AA73" cm="1">
        <f t="array" aca="1" ref="AA73" ca="1">OFFSET(INDIRECT(X73),0,13)</f>
        <v>2</v>
      </c>
      <c r="AB73" s="26">
        <f t="shared" ca="1" si="21"/>
        <v>17</v>
      </c>
    </row>
    <row r="74" spans="1:28" ht="15.75" x14ac:dyDescent="0.25">
      <c r="A74" s="6" t="s">
        <v>237</v>
      </c>
      <c r="B74" s="17">
        <v>1</v>
      </c>
      <c r="C74" s="9">
        <v>1</v>
      </c>
      <c r="D74" s="9">
        <v>1</v>
      </c>
      <c r="E74" s="10">
        <v>3</v>
      </c>
      <c r="F74" s="17">
        <v>0</v>
      </c>
      <c r="G74" s="9">
        <v>1</v>
      </c>
      <c r="H74" s="9">
        <v>1</v>
      </c>
      <c r="I74" s="10">
        <v>1</v>
      </c>
      <c r="J74" s="17">
        <v>0</v>
      </c>
      <c r="K74" s="9">
        <v>1</v>
      </c>
      <c r="L74" s="9">
        <v>3</v>
      </c>
      <c r="M74" s="10">
        <v>3</v>
      </c>
      <c r="N74" s="3">
        <f t="shared" ref="N74:N76" si="24">COUNTIF(B74:M74,3)</f>
        <v>3</v>
      </c>
      <c r="O74" s="1">
        <f t="shared" ref="O74:O76" si="25">SUM(B74:M74)</f>
        <v>16</v>
      </c>
      <c r="X74" t="s">
        <v>161</v>
      </c>
      <c r="Y74" t="str" cm="1">
        <f t="array" aca="1" ref="Y74" ca="1">INDIRECT(X74)</f>
        <v>Ime 69</v>
      </c>
      <c r="Z74" cm="1">
        <f t="array" aca="1" ref="Z74" ca="1">OFFSET(INDIRECT(X74),0,14)</f>
        <v>0</v>
      </c>
      <c r="AA74" cm="1">
        <f t="array" aca="1" ref="AA74" ca="1">OFFSET(INDIRECT(X74),0,13)</f>
        <v>0</v>
      </c>
      <c r="AB74" s="26">
        <f t="shared" ca="1" si="21"/>
        <v>69</v>
      </c>
    </row>
    <row r="75" spans="1:28" ht="15.75" x14ac:dyDescent="0.25">
      <c r="A75" s="6" t="s">
        <v>238</v>
      </c>
      <c r="B75" s="17">
        <v>0</v>
      </c>
      <c r="C75" s="9">
        <v>1</v>
      </c>
      <c r="D75" s="9">
        <v>1</v>
      </c>
      <c r="E75" s="10">
        <v>1</v>
      </c>
      <c r="F75" s="17">
        <v>1</v>
      </c>
      <c r="G75" s="9">
        <v>1</v>
      </c>
      <c r="H75" s="9">
        <v>1</v>
      </c>
      <c r="I75" s="10">
        <v>1</v>
      </c>
      <c r="J75" s="17">
        <v>1</v>
      </c>
      <c r="K75" s="9">
        <v>1</v>
      </c>
      <c r="L75" s="9">
        <v>1</v>
      </c>
      <c r="M75" s="10">
        <v>3</v>
      </c>
      <c r="N75" s="3">
        <f t="shared" si="24"/>
        <v>1</v>
      </c>
      <c r="O75" s="1">
        <f t="shared" si="25"/>
        <v>13</v>
      </c>
      <c r="X75" t="s">
        <v>162</v>
      </c>
      <c r="Y75" t="str" cm="1">
        <f t="array" aca="1" ref="Y75" ca="1">INDIRECT(X75)</f>
        <v>Ime 70</v>
      </c>
      <c r="Z75" cm="1">
        <f t="array" aca="1" ref="Z75" ca="1">OFFSET(INDIRECT(X75),0,14)</f>
        <v>0</v>
      </c>
      <c r="AA75" cm="1">
        <f t="array" aca="1" ref="AA75" ca="1">OFFSET(INDIRECT(X75),0,13)</f>
        <v>0</v>
      </c>
      <c r="AB75" s="26">
        <f t="shared" ca="1" si="21"/>
        <v>69</v>
      </c>
    </row>
    <row r="76" spans="1:28" ht="16.5" thickBot="1" x14ac:dyDescent="0.3">
      <c r="A76" s="6" t="s">
        <v>239</v>
      </c>
      <c r="B76" s="17">
        <v>0</v>
      </c>
      <c r="C76" s="9">
        <v>0</v>
      </c>
      <c r="D76" s="9">
        <v>0</v>
      </c>
      <c r="E76" s="10">
        <v>1</v>
      </c>
      <c r="F76" s="17">
        <v>0</v>
      </c>
      <c r="G76" s="9">
        <v>0</v>
      </c>
      <c r="H76" s="9">
        <v>0</v>
      </c>
      <c r="I76" s="10">
        <v>1</v>
      </c>
      <c r="J76" s="18">
        <v>0</v>
      </c>
      <c r="K76" s="19">
        <v>0</v>
      </c>
      <c r="L76" s="19">
        <v>1</v>
      </c>
      <c r="M76" s="20">
        <v>3</v>
      </c>
      <c r="N76" s="3">
        <f t="shared" si="24"/>
        <v>1</v>
      </c>
      <c r="O76" s="1">
        <f t="shared" si="25"/>
        <v>6</v>
      </c>
      <c r="X76" t="s">
        <v>163</v>
      </c>
      <c r="Y76" t="str" cm="1">
        <f t="array" aca="1" ref="Y76" ca="1">INDIRECT(X76)</f>
        <v>Ime 71</v>
      </c>
      <c r="Z76" cm="1">
        <f t="array" aca="1" ref="Z76" ca="1">OFFSET(INDIRECT(X76),0,14)</f>
        <v>0</v>
      </c>
      <c r="AA76" cm="1">
        <f t="array" aca="1" ref="AA76" ca="1">OFFSET(INDIRECT(X76),0,13)</f>
        <v>0</v>
      </c>
      <c r="AB76" s="26">
        <f t="shared" ca="1" si="21"/>
        <v>69</v>
      </c>
    </row>
    <row r="77" spans="1:28" ht="17.25" thickTop="1" thickBot="1" x14ac:dyDescent="0.3">
      <c r="J77" s="27" t="s">
        <v>10</v>
      </c>
      <c r="K77" s="28"/>
      <c r="L77" s="28"/>
      <c r="M77" s="29"/>
      <c r="N77" s="16">
        <f>SUM(N73:N76)</f>
        <v>6</v>
      </c>
      <c r="O77" s="16">
        <f>SUM(O73:O76)</f>
        <v>44</v>
      </c>
      <c r="X77" t="s">
        <v>164</v>
      </c>
      <c r="Y77" t="str" cm="1">
        <f t="array" aca="1" ref="Y77" ca="1">INDIRECT(X77)</f>
        <v>Ime 72</v>
      </c>
      <c r="Z77" cm="1">
        <f t="array" aca="1" ref="Z77" ca="1">OFFSET(INDIRECT(X77),0,14)</f>
        <v>0</v>
      </c>
      <c r="AA77" cm="1">
        <f t="array" aca="1" ref="AA77" ca="1">OFFSET(INDIRECT(X77),0,13)</f>
        <v>0</v>
      </c>
      <c r="AB77" s="26">
        <f t="shared" ca="1" si="21"/>
        <v>69</v>
      </c>
    </row>
    <row r="78" spans="1:28" ht="21.75" thickTop="1" x14ac:dyDescent="0.35">
      <c r="A78" s="12" t="s">
        <v>240</v>
      </c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X78" t="s">
        <v>165</v>
      </c>
      <c r="Y78" t="str" cm="1">
        <f t="array" aca="1" ref="Y78" ca="1">INDIRECT(X78)</f>
        <v>Ime 73</v>
      </c>
      <c r="Z78" cm="1">
        <f t="array" aca="1" ref="Z78" ca="1">OFFSET(INDIRECT(X78),0,14)</f>
        <v>0</v>
      </c>
      <c r="AA78" cm="1">
        <f t="array" aca="1" ref="AA78" ca="1">OFFSET(INDIRECT(X78),0,13)</f>
        <v>0</v>
      </c>
      <c r="AB78" s="26">
        <f t="shared" ca="1" si="21"/>
        <v>69</v>
      </c>
    </row>
    <row r="79" spans="1:28" ht="15.75" x14ac:dyDescent="0.25">
      <c r="A79" s="11" t="s">
        <v>0</v>
      </c>
      <c r="B79" s="30" t="s">
        <v>5</v>
      </c>
      <c r="C79" s="31"/>
      <c r="D79" s="31"/>
      <c r="E79" s="32"/>
      <c r="F79" s="30" t="s">
        <v>6</v>
      </c>
      <c r="G79" s="31"/>
      <c r="H79" s="31"/>
      <c r="I79" s="32"/>
      <c r="J79" s="30" t="s">
        <v>7</v>
      </c>
      <c r="K79" s="31"/>
      <c r="L79" s="31"/>
      <c r="M79" s="32"/>
      <c r="N79" s="4" t="s">
        <v>9</v>
      </c>
      <c r="O79" s="5" t="s">
        <v>8</v>
      </c>
      <c r="X79" t="s">
        <v>166</v>
      </c>
      <c r="Y79" t="str" cm="1">
        <f t="array" aca="1" ref="Y79" ca="1">INDIRECT(X79)</f>
        <v>Ime 74</v>
      </c>
      <c r="Z79" cm="1">
        <f t="array" aca="1" ref="Z79" ca="1">OFFSET(INDIRECT(X79),0,14)</f>
        <v>0</v>
      </c>
      <c r="AA79" cm="1">
        <f t="array" aca="1" ref="AA79" ca="1">OFFSET(INDIRECT(X79),0,13)</f>
        <v>0</v>
      </c>
      <c r="AB79" s="26">
        <f t="shared" ca="1" si="21"/>
        <v>69</v>
      </c>
    </row>
    <row r="80" spans="1:28" ht="15.75" x14ac:dyDescent="0.25">
      <c r="A80" s="6" t="s">
        <v>241</v>
      </c>
      <c r="B80" s="17">
        <v>1</v>
      </c>
      <c r="C80" s="9">
        <v>1</v>
      </c>
      <c r="D80" s="9">
        <v>0</v>
      </c>
      <c r="E80" s="10">
        <v>3</v>
      </c>
      <c r="F80" s="17">
        <v>0</v>
      </c>
      <c r="G80" s="9">
        <v>0</v>
      </c>
      <c r="H80" s="9">
        <v>0</v>
      </c>
      <c r="I80" s="10">
        <v>3</v>
      </c>
      <c r="J80" s="17">
        <v>1</v>
      </c>
      <c r="K80" s="9">
        <v>3</v>
      </c>
      <c r="L80" s="9">
        <v>3</v>
      </c>
      <c r="M80" s="10">
        <v>3</v>
      </c>
      <c r="N80" s="3">
        <f>COUNTIF(B80:M80,3)</f>
        <v>5</v>
      </c>
      <c r="O80" s="1">
        <f>SUM(B80:M80)</f>
        <v>18</v>
      </c>
      <c r="X80" t="s">
        <v>167</v>
      </c>
      <c r="Y80" t="str" cm="1">
        <f t="array" aca="1" ref="Y80" ca="1">INDIRECT(X80)</f>
        <v>Ime 75</v>
      </c>
      <c r="Z80" cm="1">
        <f t="array" aca="1" ref="Z80" ca="1">OFFSET(INDIRECT(X80),0,14)</f>
        <v>0</v>
      </c>
      <c r="AA80" cm="1">
        <f t="array" aca="1" ref="AA80" ca="1">OFFSET(INDIRECT(X80),0,13)</f>
        <v>0</v>
      </c>
      <c r="AB80" s="26">
        <f t="shared" ca="1" si="21"/>
        <v>69</v>
      </c>
    </row>
    <row r="81" spans="1:28" ht="15.75" x14ac:dyDescent="0.25">
      <c r="A81" s="6" t="s">
        <v>242</v>
      </c>
      <c r="B81" s="17">
        <v>1</v>
      </c>
      <c r="C81" s="9">
        <v>1</v>
      </c>
      <c r="D81" s="9">
        <v>1</v>
      </c>
      <c r="E81" s="10">
        <v>3</v>
      </c>
      <c r="F81" s="17">
        <v>1</v>
      </c>
      <c r="G81" s="9">
        <v>1</v>
      </c>
      <c r="H81" s="9">
        <v>0</v>
      </c>
      <c r="I81" s="10">
        <v>0</v>
      </c>
      <c r="J81" s="17">
        <v>0</v>
      </c>
      <c r="K81" s="9">
        <v>1</v>
      </c>
      <c r="L81" s="9">
        <v>1</v>
      </c>
      <c r="M81" s="10">
        <v>1</v>
      </c>
      <c r="N81" s="3">
        <f t="shared" ref="N81:N83" si="26">COUNTIF(B81:M81,3)</f>
        <v>1</v>
      </c>
      <c r="O81" s="1">
        <f t="shared" ref="O81:O83" si="27">SUM(B81:M81)</f>
        <v>11</v>
      </c>
      <c r="X81" t="s">
        <v>168</v>
      </c>
      <c r="Y81" t="str" cm="1">
        <f t="array" aca="1" ref="Y81" ca="1">INDIRECT(X81)</f>
        <v>Ime 76</v>
      </c>
      <c r="Z81" cm="1">
        <f t="array" aca="1" ref="Z81" ca="1">OFFSET(INDIRECT(X81),0,14)</f>
        <v>0</v>
      </c>
      <c r="AA81" cm="1">
        <f t="array" aca="1" ref="AA81" ca="1">OFFSET(INDIRECT(X81),0,13)</f>
        <v>0</v>
      </c>
      <c r="AB81" s="26">
        <f t="shared" ca="1" si="21"/>
        <v>69</v>
      </c>
    </row>
    <row r="82" spans="1:28" ht="15.75" x14ac:dyDescent="0.25">
      <c r="A82" s="6" t="s">
        <v>244</v>
      </c>
      <c r="B82" s="17">
        <v>1</v>
      </c>
      <c r="C82" s="9">
        <v>1</v>
      </c>
      <c r="D82" s="9">
        <v>1</v>
      </c>
      <c r="E82" s="10">
        <v>1</v>
      </c>
      <c r="F82" s="17">
        <v>0</v>
      </c>
      <c r="G82" s="9">
        <v>1</v>
      </c>
      <c r="H82" s="9">
        <v>1</v>
      </c>
      <c r="I82" s="10">
        <v>3</v>
      </c>
      <c r="J82" s="17">
        <v>0</v>
      </c>
      <c r="K82" s="9">
        <v>1</v>
      </c>
      <c r="L82" s="9">
        <v>1</v>
      </c>
      <c r="M82" s="10">
        <v>3</v>
      </c>
      <c r="N82" s="3">
        <f t="shared" si="26"/>
        <v>2</v>
      </c>
      <c r="O82" s="1">
        <f t="shared" si="27"/>
        <v>14</v>
      </c>
      <c r="X82" t="s">
        <v>169</v>
      </c>
      <c r="Y82" t="str" cm="1">
        <f t="array" aca="1" ref="Y82" ca="1">INDIRECT(X82)</f>
        <v>Ime 77</v>
      </c>
      <c r="Z82" cm="1">
        <f t="array" aca="1" ref="Z82" ca="1">OFFSET(INDIRECT(X82),0,14)</f>
        <v>0</v>
      </c>
      <c r="AA82" cm="1">
        <f t="array" aca="1" ref="AA82" ca="1">OFFSET(INDIRECT(X82),0,13)</f>
        <v>0</v>
      </c>
      <c r="AB82" s="26">
        <f t="shared" ca="1" si="21"/>
        <v>69</v>
      </c>
    </row>
    <row r="83" spans="1:28" ht="16.5" thickBot="1" x14ac:dyDescent="0.3">
      <c r="A83" s="6" t="s">
        <v>243</v>
      </c>
      <c r="B83" s="17">
        <v>0</v>
      </c>
      <c r="C83" s="9">
        <v>0</v>
      </c>
      <c r="D83" s="9">
        <v>0</v>
      </c>
      <c r="E83" s="10">
        <v>0</v>
      </c>
      <c r="F83" s="17">
        <v>1</v>
      </c>
      <c r="G83" s="9">
        <v>1</v>
      </c>
      <c r="H83" s="9">
        <v>0</v>
      </c>
      <c r="I83" s="10">
        <v>0</v>
      </c>
      <c r="J83" s="18">
        <v>1</v>
      </c>
      <c r="K83" s="19">
        <v>1</v>
      </c>
      <c r="L83" s="19">
        <v>3</v>
      </c>
      <c r="M83" s="20">
        <v>3</v>
      </c>
      <c r="N83" s="3">
        <f t="shared" si="26"/>
        <v>2</v>
      </c>
      <c r="O83" s="1">
        <f t="shared" si="27"/>
        <v>10</v>
      </c>
      <c r="X83" t="s">
        <v>170</v>
      </c>
      <c r="Y83" t="str" cm="1">
        <f t="array" aca="1" ref="Y83" ca="1">INDIRECT(X83)</f>
        <v>Ime 78</v>
      </c>
      <c r="Z83" cm="1">
        <f t="array" aca="1" ref="Z83" ca="1">OFFSET(INDIRECT(X83),0,14)</f>
        <v>0</v>
      </c>
      <c r="AA83" cm="1">
        <f t="array" aca="1" ref="AA83" ca="1">OFFSET(INDIRECT(X83),0,13)</f>
        <v>0</v>
      </c>
      <c r="AB83" s="26">
        <f t="shared" ca="1" si="21"/>
        <v>69</v>
      </c>
    </row>
    <row r="84" spans="1:28" ht="17.25" thickTop="1" thickBot="1" x14ac:dyDescent="0.3">
      <c r="B84" s="22"/>
      <c r="J84" s="27" t="s">
        <v>10</v>
      </c>
      <c r="K84" s="28"/>
      <c r="L84" s="28"/>
      <c r="M84" s="29"/>
      <c r="N84" s="16">
        <f>SUM(N80:N83)</f>
        <v>10</v>
      </c>
      <c r="O84" s="16">
        <f>SUM(O80:O83)</f>
        <v>53</v>
      </c>
      <c r="X84" t="s">
        <v>171</v>
      </c>
      <c r="Y84" t="str" cm="1">
        <f t="array" aca="1" ref="Y84" ca="1">INDIRECT(X84)</f>
        <v>Ime 79</v>
      </c>
      <c r="Z84" cm="1">
        <f t="array" aca="1" ref="Z84" ca="1">OFFSET(INDIRECT(X84),0,14)</f>
        <v>0</v>
      </c>
      <c r="AA84" cm="1">
        <f t="array" aca="1" ref="AA84" ca="1">OFFSET(INDIRECT(X84),0,13)</f>
        <v>0</v>
      </c>
      <c r="AB84" s="26">
        <f t="shared" ca="1" si="21"/>
        <v>69</v>
      </c>
    </row>
    <row r="85" spans="1:28" ht="21.75" thickTop="1" x14ac:dyDescent="0.35">
      <c r="A85" s="12" t="s">
        <v>245</v>
      </c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X85" t="s">
        <v>172</v>
      </c>
      <c r="Y85" t="str" cm="1">
        <f t="array" aca="1" ref="Y85" ca="1">INDIRECT(X85)</f>
        <v>Ime 80</v>
      </c>
      <c r="Z85" cm="1">
        <f t="array" aca="1" ref="Z85" ca="1">OFFSET(INDIRECT(X85),0,14)</f>
        <v>0</v>
      </c>
      <c r="AA85" cm="1">
        <f t="array" aca="1" ref="AA85" ca="1">OFFSET(INDIRECT(X85),0,13)</f>
        <v>0</v>
      </c>
      <c r="AB85" s="26">
        <f t="shared" ca="1" si="21"/>
        <v>69</v>
      </c>
    </row>
    <row r="86" spans="1:28" ht="15.75" x14ac:dyDescent="0.25">
      <c r="A86" s="11" t="s">
        <v>0</v>
      </c>
      <c r="B86" s="30" t="s">
        <v>5</v>
      </c>
      <c r="C86" s="31"/>
      <c r="D86" s="31"/>
      <c r="E86" s="32"/>
      <c r="F86" s="30" t="s">
        <v>6</v>
      </c>
      <c r="G86" s="31"/>
      <c r="H86" s="31"/>
      <c r="I86" s="32"/>
      <c r="J86" s="30" t="s">
        <v>7</v>
      </c>
      <c r="K86" s="31"/>
      <c r="L86" s="31"/>
      <c r="M86" s="32"/>
      <c r="N86" s="4" t="s">
        <v>9</v>
      </c>
      <c r="O86" s="5" t="s">
        <v>8</v>
      </c>
      <c r="X86" t="s">
        <v>173</v>
      </c>
      <c r="Y86" t="str" cm="1">
        <f t="array" aca="1" ref="Y86" ca="1">INDIRECT(X86)</f>
        <v>Ime 81</v>
      </c>
      <c r="Z86" cm="1">
        <f t="array" aca="1" ref="Z86" ca="1">OFFSET(INDIRECT(X86),0,14)</f>
        <v>0</v>
      </c>
      <c r="AA86" cm="1">
        <f t="array" aca="1" ref="AA86" ca="1">OFFSET(INDIRECT(X86),0,13)</f>
        <v>0</v>
      </c>
      <c r="AB86" s="26">
        <f t="shared" ca="1" si="21"/>
        <v>69</v>
      </c>
    </row>
    <row r="87" spans="1:28" ht="15.75" x14ac:dyDescent="0.25">
      <c r="A87" s="6" t="s">
        <v>246</v>
      </c>
      <c r="B87" s="17">
        <v>0</v>
      </c>
      <c r="C87" s="9">
        <v>1</v>
      </c>
      <c r="D87" s="9">
        <v>1</v>
      </c>
      <c r="E87" s="10">
        <v>1</v>
      </c>
      <c r="F87" s="17">
        <v>1</v>
      </c>
      <c r="G87" s="9">
        <v>1</v>
      </c>
      <c r="H87" s="9">
        <v>1</v>
      </c>
      <c r="I87" s="10">
        <v>1</v>
      </c>
      <c r="J87" s="17">
        <v>0</v>
      </c>
      <c r="K87" s="9">
        <v>1</v>
      </c>
      <c r="L87" s="9">
        <v>1</v>
      </c>
      <c r="M87" s="10">
        <v>1</v>
      </c>
      <c r="N87" s="3">
        <f>COUNTIF(B87:M87,3)</f>
        <v>0</v>
      </c>
      <c r="O87" s="1">
        <f>SUM(B87:M87)</f>
        <v>10</v>
      </c>
      <c r="X87" t="s">
        <v>174</v>
      </c>
      <c r="Y87" t="str" cm="1">
        <f t="array" aca="1" ref="Y87" ca="1">INDIRECT(X87)</f>
        <v>Ime 82</v>
      </c>
      <c r="Z87" cm="1">
        <f t="array" aca="1" ref="Z87" ca="1">OFFSET(INDIRECT(X87),0,14)</f>
        <v>0</v>
      </c>
      <c r="AA87" cm="1">
        <f t="array" aca="1" ref="AA87" ca="1">OFFSET(INDIRECT(X87),0,13)</f>
        <v>0</v>
      </c>
      <c r="AB87" s="26">
        <f t="shared" ca="1" si="21"/>
        <v>69</v>
      </c>
    </row>
    <row r="88" spans="1:28" ht="15.75" x14ac:dyDescent="0.25">
      <c r="A88" s="6" t="s">
        <v>247</v>
      </c>
      <c r="B88" s="17">
        <v>0</v>
      </c>
      <c r="C88" s="9">
        <v>0</v>
      </c>
      <c r="D88" s="9">
        <v>1</v>
      </c>
      <c r="E88" s="10">
        <v>1</v>
      </c>
      <c r="F88" s="17">
        <v>0</v>
      </c>
      <c r="G88" s="9">
        <v>0</v>
      </c>
      <c r="H88" s="9">
        <v>1</v>
      </c>
      <c r="I88" s="10">
        <v>3</v>
      </c>
      <c r="J88" s="17">
        <v>0</v>
      </c>
      <c r="K88" s="9">
        <v>1</v>
      </c>
      <c r="L88" s="9">
        <v>1</v>
      </c>
      <c r="M88" s="10">
        <v>3</v>
      </c>
      <c r="N88" s="3">
        <f t="shared" ref="N88:N90" si="28">COUNTIF(B88:M88,3)</f>
        <v>2</v>
      </c>
      <c r="O88" s="1">
        <f t="shared" ref="O88:O90" si="29">SUM(B88:M88)</f>
        <v>11</v>
      </c>
      <c r="X88" t="s">
        <v>175</v>
      </c>
      <c r="Y88" t="str" cm="1">
        <f t="array" aca="1" ref="Y88" ca="1">INDIRECT(X88)</f>
        <v>Ime 83</v>
      </c>
      <c r="Z88" cm="1">
        <f t="array" aca="1" ref="Z88" ca="1">OFFSET(INDIRECT(X88),0,14)</f>
        <v>0</v>
      </c>
      <c r="AA88" cm="1">
        <f t="array" aca="1" ref="AA88" ca="1">OFFSET(INDIRECT(X88),0,13)</f>
        <v>0</v>
      </c>
      <c r="AB88" s="26">
        <f t="shared" ca="1" si="21"/>
        <v>69</v>
      </c>
    </row>
    <row r="89" spans="1:28" ht="15.75" x14ac:dyDescent="0.25">
      <c r="A89" s="6" t="s">
        <v>248</v>
      </c>
      <c r="B89" s="17">
        <v>0</v>
      </c>
      <c r="C89" s="9">
        <v>1</v>
      </c>
      <c r="D89" s="9">
        <v>1</v>
      </c>
      <c r="E89" s="10">
        <v>1</v>
      </c>
      <c r="F89" s="17">
        <v>1</v>
      </c>
      <c r="G89" s="9">
        <v>1</v>
      </c>
      <c r="H89" s="9">
        <v>1</v>
      </c>
      <c r="I89" s="10">
        <v>1</v>
      </c>
      <c r="J89" s="17">
        <v>0</v>
      </c>
      <c r="K89" s="9">
        <v>1</v>
      </c>
      <c r="L89" s="9">
        <v>1</v>
      </c>
      <c r="M89" s="10">
        <v>1</v>
      </c>
      <c r="N89" s="3">
        <f t="shared" si="28"/>
        <v>0</v>
      </c>
      <c r="O89" s="1">
        <f t="shared" si="29"/>
        <v>10</v>
      </c>
      <c r="X89" t="s">
        <v>176</v>
      </c>
      <c r="Y89" t="str" cm="1">
        <f t="array" aca="1" ref="Y89" ca="1">INDIRECT(X89)</f>
        <v>Ime 84</v>
      </c>
      <c r="Z89" cm="1">
        <f t="array" aca="1" ref="Z89" ca="1">OFFSET(INDIRECT(X89),0,14)</f>
        <v>0</v>
      </c>
      <c r="AA89" cm="1">
        <f t="array" aca="1" ref="AA89" ca="1">OFFSET(INDIRECT(X89),0,13)</f>
        <v>0</v>
      </c>
      <c r="AB89" s="26">
        <f t="shared" ca="1" si="21"/>
        <v>69</v>
      </c>
    </row>
    <row r="90" spans="1:28" ht="16.5" thickBot="1" x14ac:dyDescent="0.3">
      <c r="A90" s="6" t="s">
        <v>249</v>
      </c>
      <c r="B90" s="17">
        <v>1</v>
      </c>
      <c r="C90" s="9">
        <v>1</v>
      </c>
      <c r="D90" s="9">
        <v>1</v>
      </c>
      <c r="E90" s="10">
        <v>1</v>
      </c>
      <c r="F90" s="17">
        <v>0</v>
      </c>
      <c r="G90" s="9">
        <v>0</v>
      </c>
      <c r="H90" s="9">
        <v>1</v>
      </c>
      <c r="I90" s="10">
        <v>1</v>
      </c>
      <c r="J90" s="18">
        <v>0</v>
      </c>
      <c r="K90" s="19">
        <v>1</v>
      </c>
      <c r="L90" s="19">
        <v>3</v>
      </c>
      <c r="M90" s="20">
        <v>3</v>
      </c>
      <c r="N90" s="3">
        <f t="shared" si="28"/>
        <v>2</v>
      </c>
      <c r="O90" s="1">
        <f t="shared" si="29"/>
        <v>13</v>
      </c>
      <c r="X90" t="s">
        <v>177</v>
      </c>
      <c r="Y90" t="str" cm="1">
        <f t="array" aca="1" ref="Y90" ca="1">INDIRECT(X90)</f>
        <v>Ime 85</v>
      </c>
      <c r="Z90" cm="1">
        <f t="array" aca="1" ref="Z90" ca="1">OFFSET(INDIRECT(X90),0,14)</f>
        <v>0</v>
      </c>
      <c r="AA90" cm="1">
        <f t="array" aca="1" ref="AA90" ca="1">OFFSET(INDIRECT(X90),0,13)</f>
        <v>0</v>
      </c>
      <c r="AB90" s="26">
        <f t="shared" ca="1" si="21"/>
        <v>69</v>
      </c>
    </row>
    <row r="91" spans="1:28" ht="17.25" thickTop="1" thickBot="1" x14ac:dyDescent="0.3">
      <c r="J91" s="27" t="s">
        <v>10</v>
      </c>
      <c r="K91" s="28"/>
      <c r="L91" s="28"/>
      <c r="M91" s="29"/>
      <c r="N91" s="16">
        <f>SUM(N87:N90)</f>
        <v>4</v>
      </c>
      <c r="O91" s="16">
        <f>SUM(O87:O90)</f>
        <v>44</v>
      </c>
      <c r="X91" t="s">
        <v>178</v>
      </c>
      <c r="Y91" t="str" cm="1">
        <f t="array" aca="1" ref="Y91" ca="1">INDIRECT(X91)</f>
        <v>Ime 86</v>
      </c>
      <c r="Z91" cm="1">
        <f t="array" aca="1" ref="Z91" ca="1">OFFSET(INDIRECT(X91),0,14)</f>
        <v>0</v>
      </c>
      <c r="AA91" cm="1">
        <f t="array" aca="1" ref="AA91" ca="1">OFFSET(INDIRECT(X91),0,13)</f>
        <v>0</v>
      </c>
      <c r="AB91" s="26">
        <f t="shared" ca="1" si="21"/>
        <v>69</v>
      </c>
    </row>
    <row r="92" spans="1:28" ht="21.75" thickTop="1" x14ac:dyDescent="0.35">
      <c r="A92" s="12" t="s">
        <v>250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X92" t="s">
        <v>181</v>
      </c>
      <c r="Y92" t="str" cm="1">
        <f t="array" aca="1" ref="Y92" ca="1">INDIRECT(X92)</f>
        <v>Ime 89</v>
      </c>
      <c r="Z92" cm="1">
        <f t="array" aca="1" ref="Z92" ca="1">OFFSET(INDIRECT(X92),0,14)</f>
        <v>0</v>
      </c>
      <c r="AA92" cm="1">
        <f t="array" aca="1" ref="AA92" ca="1">OFFSET(INDIRECT(X92),0,13)</f>
        <v>0</v>
      </c>
      <c r="AB92" s="26">
        <f t="shared" ca="1" si="21"/>
        <v>69</v>
      </c>
    </row>
    <row r="93" spans="1:28" ht="15.75" x14ac:dyDescent="0.25">
      <c r="A93" s="11" t="s">
        <v>0</v>
      </c>
      <c r="B93" s="30" t="s">
        <v>5</v>
      </c>
      <c r="C93" s="31"/>
      <c r="D93" s="31"/>
      <c r="E93" s="32"/>
      <c r="F93" s="30" t="s">
        <v>6</v>
      </c>
      <c r="G93" s="31"/>
      <c r="H93" s="31"/>
      <c r="I93" s="32"/>
      <c r="J93" s="30" t="s">
        <v>7</v>
      </c>
      <c r="K93" s="31"/>
      <c r="L93" s="31"/>
      <c r="M93" s="32"/>
      <c r="N93" s="4" t="s">
        <v>9</v>
      </c>
      <c r="O93" s="5" t="s">
        <v>8</v>
      </c>
      <c r="X93" t="s">
        <v>182</v>
      </c>
      <c r="Y93" t="str" cm="1">
        <f t="array" aca="1" ref="Y93" ca="1">INDIRECT(X93)</f>
        <v>Ime 90</v>
      </c>
      <c r="Z93" cm="1">
        <f t="array" aca="1" ref="Z93" ca="1">OFFSET(INDIRECT(X93),0,14)</f>
        <v>0</v>
      </c>
      <c r="AA93" cm="1">
        <f t="array" aca="1" ref="AA93" ca="1">OFFSET(INDIRECT(X93),0,13)</f>
        <v>0</v>
      </c>
      <c r="AB93" s="26">
        <f t="shared" ca="1" si="21"/>
        <v>69</v>
      </c>
    </row>
    <row r="94" spans="1:28" ht="15.75" x14ac:dyDescent="0.25">
      <c r="A94" s="6" t="s">
        <v>251</v>
      </c>
      <c r="B94" s="7">
        <v>1</v>
      </c>
      <c r="C94" s="8">
        <v>1</v>
      </c>
      <c r="D94" s="8">
        <v>1</v>
      </c>
      <c r="E94" s="6">
        <v>3</v>
      </c>
      <c r="F94" s="7">
        <v>0</v>
      </c>
      <c r="G94" s="8">
        <v>1</v>
      </c>
      <c r="H94" s="9">
        <v>1</v>
      </c>
      <c r="I94" s="10">
        <v>3</v>
      </c>
      <c r="J94" s="7">
        <v>0</v>
      </c>
      <c r="K94" s="8">
        <v>1</v>
      </c>
      <c r="L94" s="8">
        <v>1</v>
      </c>
      <c r="M94" s="6">
        <v>1</v>
      </c>
      <c r="N94" s="3">
        <f>COUNTIF(B94:M94,3)</f>
        <v>2</v>
      </c>
      <c r="O94" s="1">
        <f>SUM(B94:M94)</f>
        <v>14</v>
      </c>
    </row>
    <row r="95" spans="1:28" ht="15.75" x14ac:dyDescent="0.25">
      <c r="A95" s="6" t="s">
        <v>252</v>
      </c>
      <c r="B95" s="7">
        <v>1</v>
      </c>
      <c r="C95" s="8">
        <v>1</v>
      </c>
      <c r="D95" s="8">
        <v>1</v>
      </c>
      <c r="E95" s="6">
        <v>0</v>
      </c>
      <c r="F95" s="7">
        <v>1</v>
      </c>
      <c r="G95" s="8">
        <v>1</v>
      </c>
      <c r="H95" s="8">
        <v>3</v>
      </c>
      <c r="I95" s="6">
        <v>0</v>
      </c>
      <c r="J95" s="7">
        <v>1</v>
      </c>
      <c r="K95" s="8">
        <v>1</v>
      </c>
      <c r="L95" s="8">
        <v>1</v>
      </c>
      <c r="M95" s="6">
        <v>1</v>
      </c>
      <c r="N95" s="3">
        <f t="shared" ref="N95:N97" si="30">COUNTIF(B95:M95,3)</f>
        <v>1</v>
      </c>
      <c r="O95" s="1">
        <f t="shared" ref="O95:O97" si="31">SUM(B95:M95)</f>
        <v>12</v>
      </c>
    </row>
    <row r="96" spans="1:28" ht="15.75" x14ac:dyDescent="0.25">
      <c r="A96" s="6" t="s">
        <v>253</v>
      </c>
      <c r="B96" s="7">
        <v>1</v>
      </c>
      <c r="C96" s="8">
        <v>1</v>
      </c>
      <c r="D96" s="8">
        <v>1</v>
      </c>
      <c r="E96" s="6">
        <v>1</v>
      </c>
      <c r="F96" s="7">
        <v>0</v>
      </c>
      <c r="G96" s="8">
        <v>1</v>
      </c>
      <c r="H96" s="8">
        <v>1</v>
      </c>
      <c r="I96" s="6">
        <v>3</v>
      </c>
      <c r="J96" s="7">
        <v>0</v>
      </c>
      <c r="K96" s="8">
        <v>1</v>
      </c>
      <c r="L96" s="8">
        <v>1</v>
      </c>
      <c r="M96" s="6">
        <v>1</v>
      </c>
      <c r="N96" s="3">
        <f t="shared" si="30"/>
        <v>1</v>
      </c>
      <c r="O96" s="1">
        <f t="shared" si="31"/>
        <v>12</v>
      </c>
    </row>
    <row r="97" spans="1:15" ht="16.5" thickBot="1" x14ac:dyDescent="0.3">
      <c r="A97" s="6" t="s">
        <v>254</v>
      </c>
      <c r="B97" s="7">
        <v>1</v>
      </c>
      <c r="C97" s="8">
        <v>1</v>
      </c>
      <c r="D97" s="8">
        <v>0</v>
      </c>
      <c r="E97" s="6">
        <v>0</v>
      </c>
      <c r="F97" s="7">
        <v>1</v>
      </c>
      <c r="G97" s="8">
        <v>1</v>
      </c>
      <c r="H97" s="8">
        <v>0</v>
      </c>
      <c r="I97" s="6">
        <v>0</v>
      </c>
      <c r="J97" s="13">
        <v>0</v>
      </c>
      <c r="K97" s="14">
        <v>1</v>
      </c>
      <c r="L97" s="14">
        <v>1</v>
      </c>
      <c r="M97" s="15">
        <v>1</v>
      </c>
      <c r="N97" s="3">
        <f t="shared" si="30"/>
        <v>0</v>
      </c>
      <c r="O97" s="1">
        <f t="shared" si="31"/>
        <v>7</v>
      </c>
    </row>
    <row r="98" spans="1:15" ht="17.25" thickTop="1" thickBot="1" x14ac:dyDescent="0.3">
      <c r="J98" s="27" t="s">
        <v>10</v>
      </c>
      <c r="K98" s="28"/>
      <c r="L98" s="28"/>
      <c r="M98" s="29"/>
      <c r="N98" s="16">
        <f>SUM(N94:N97)</f>
        <v>4</v>
      </c>
      <c r="O98" s="16">
        <f>SUM(O94:O97)</f>
        <v>45</v>
      </c>
    </row>
    <row r="99" spans="1:15" ht="21.75" thickTop="1" x14ac:dyDescent="0.35">
      <c r="A99" s="12" t="s">
        <v>255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ht="15.75" x14ac:dyDescent="0.25">
      <c r="A100" s="11" t="s">
        <v>0</v>
      </c>
      <c r="B100" s="30" t="s">
        <v>5</v>
      </c>
      <c r="C100" s="31"/>
      <c r="D100" s="31"/>
      <c r="E100" s="32"/>
      <c r="F100" s="30" t="s">
        <v>6</v>
      </c>
      <c r="G100" s="31"/>
      <c r="H100" s="31"/>
      <c r="I100" s="32"/>
      <c r="J100" s="30" t="s">
        <v>7</v>
      </c>
      <c r="K100" s="31"/>
      <c r="L100" s="31"/>
      <c r="M100" s="32"/>
      <c r="N100" s="4" t="s">
        <v>9</v>
      </c>
      <c r="O100" s="5" t="s">
        <v>8</v>
      </c>
    </row>
    <row r="101" spans="1:15" ht="15.75" x14ac:dyDescent="0.25">
      <c r="A101" s="6" t="s">
        <v>256</v>
      </c>
      <c r="B101" s="17">
        <v>0</v>
      </c>
      <c r="C101" s="9">
        <v>0</v>
      </c>
      <c r="D101" s="9">
        <v>0</v>
      </c>
      <c r="E101" s="10">
        <v>1</v>
      </c>
      <c r="F101" s="17">
        <v>0</v>
      </c>
      <c r="G101" s="9">
        <v>0</v>
      </c>
      <c r="H101" s="9">
        <v>1</v>
      </c>
      <c r="I101" s="10">
        <v>1</v>
      </c>
      <c r="J101" s="17">
        <v>0</v>
      </c>
      <c r="K101" s="9">
        <v>3</v>
      </c>
      <c r="L101" s="9">
        <v>3</v>
      </c>
      <c r="M101" s="10">
        <v>3</v>
      </c>
      <c r="N101" s="3">
        <f>COUNTIF(B101:M101,3)</f>
        <v>3</v>
      </c>
      <c r="O101" s="1">
        <f>SUM(B101:M101)</f>
        <v>12</v>
      </c>
    </row>
    <row r="102" spans="1:15" ht="15.75" x14ac:dyDescent="0.25">
      <c r="A102" s="6" t="s">
        <v>257</v>
      </c>
      <c r="B102" s="17">
        <v>0</v>
      </c>
      <c r="C102" s="9">
        <v>1</v>
      </c>
      <c r="D102" s="9">
        <v>1</v>
      </c>
      <c r="E102" s="10">
        <v>1</v>
      </c>
      <c r="F102" s="17">
        <v>0</v>
      </c>
      <c r="G102" s="9">
        <v>1</v>
      </c>
      <c r="H102" s="9">
        <v>1</v>
      </c>
      <c r="I102" s="10">
        <v>1</v>
      </c>
      <c r="J102" s="17">
        <v>0</v>
      </c>
      <c r="K102" s="9">
        <v>1</v>
      </c>
      <c r="L102" s="9">
        <v>1</v>
      </c>
      <c r="M102" s="10">
        <v>3</v>
      </c>
      <c r="N102" s="3">
        <f t="shared" ref="N102:N104" si="32">COUNTIF(B102:M102,3)</f>
        <v>1</v>
      </c>
      <c r="O102" s="1">
        <f t="shared" ref="O102:O104" si="33">SUM(B102:M102)</f>
        <v>11</v>
      </c>
    </row>
    <row r="103" spans="1:15" ht="15.75" x14ac:dyDescent="0.25">
      <c r="A103" s="6" t="s">
        <v>258</v>
      </c>
      <c r="B103" s="17">
        <v>0</v>
      </c>
      <c r="C103" s="9">
        <v>1</v>
      </c>
      <c r="D103" s="9">
        <v>3</v>
      </c>
      <c r="E103" s="10">
        <v>3</v>
      </c>
      <c r="F103" s="17">
        <v>0</v>
      </c>
      <c r="G103" s="9">
        <v>1</v>
      </c>
      <c r="H103" s="9">
        <v>1</v>
      </c>
      <c r="I103" s="10">
        <v>3</v>
      </c>
      <c r="J103" s="17">
        <v>0</v>
      </c>
      <c r="K103" s="9">
        <v>1</v>
      </c>
      <c r="L103" s="9">
        <v>1</v>
      </c>
      <c r="M103" s="10">
        <v>1</v>
      </c>
      <c r="N103" s="3">
        <f t="shared" si="32"/>
        <v>3</v>
      </c>
      <c r="O103" s="1">
        <f t="shared" si="33"/>
        <v>15</v>
      </c>
    </row>
    <row r="104" spans="1:15" ht="16.5" thickBot="1" x14ac:dyDescent="0.3">
      <c r="A104" s="6" t="s">
        <v>259</v>
      </c>
      <c r="B104" s="17">
        <v>0</v>
      </c>
      <c r="C104" s="9">
        <v>3</v>
      </c>
      <c r="D104" s="9">
        <v>0</v>
      </c>
      <c r="E104" s="10">
        <v>0</v>
      </c>
      <c r="F104" s="17">
        <v>1</v>
      </c>
      <c r="G104" s="9">
        <v>1</v>
      </c>
      <c r="H104" s="9">
        <v>1</v>
      </c>
      <c r="I104" s="10">
        <v>1</v>
      </c>
      <c r="J104" s="18">
        <v>0</v>
      </c>
      <c r="K104" s="19">
        <v>0</v>
      </c>
      <c r="L104" s="19">
        <v>3</v>
      </c>
      <c r="M104" s="20">
        <v>3</v>
      </c>
      <c r="N104" s="3">
        <f t="shared" si="32"/>
        <v>3</v>
      </c>
      <c r="O104" s="1">
        <f t="shared" si="33"/>
        <v>13</v>
      </c>
    </row>
    <row r="105" spans="1:15" ht="17.25" thickTop="1" thickBot="1" x14ac:dyDescent="0.3">
      <c r="J105" s="27" t="s">
        <v>10</v>
      </c>
      <c r="K105" s="28"/>
      <c r="L105" s="28"/>
      <c r="M105" s="29"/>
      <c r="N105" s="16">
        <f>SUM(N101:N104)</f>
        <v>10</v>
      </c>
      <c r="O105" s="16">
        <f>SUM(O101:O104)</f>
        <v>51</v>
      </c>
    </row>
    <row r="106" spans="1:15" ht="21.75" thickTop="1" x14ac:dyDescent="0.35">
      <c r="A106" s="12" t="s">
        <v>260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5.75" x14ac:dyDescent="0.25">
      <c r="A107" s="11" t="s">
        <v>0</v>
      </c>
      <c r="B107" s="30" t="s">
        <v>5</v>
      </c>
      <c r="C107" s="31"/>
      <c r="D107" s="31"/>
      <c r="E107" s="32"/>
      <c r="F107" s="30" t="s">
        <v>6</v>
      </c>
      <c r="G107" s="31"/>
      <c r="H107" s="31"/>
      <c r="I107" s="32"/>
      <c r="J107" s="30" t="s">
        <v>7</v>
      </c>
      <c r="K107" s="31"/>
      <c r="L107" s="31"/>
      <c r="M107" s="32"/>
      <c r="N107" s="4" t="s">
        <v>9</v>
      </c>
      <c r="O107" s="5" t="s">
        <v>8</v>
      </c>
    </row>
    <row r="108" spans="1:15" ht="15.75" x14ac:dyDescent="0.25">
      <c r="A108" s="6" t="s">
        <v>261</v>
      </c>
      <c r="B108" s="17">
        <v>1</v>
      </c>
      <c r="C108" s="9">
        <v>1</v>
      </c>
      <c r="D108" s="9">
        <v>1</v>
      </c>
      <c r="E108" s="10">
        <v>3</v>
      </c>
      <c r="F108" s="17">
        <v>1</v>
      </c>
      <c r="G108" s="9">
        <v>1</v>
      </c>
      <c r="H108" s="9">
        <v>1</v>
      </c>
      <c r="I108" s="10">
        <v>1</v>
      </c>
      <c r="J108" s="17">
        <v>0</v>
      </c>
      <c r="K108" s="9">
        <v>1</v>
      </c>
      <c r="L108" s="9">
        <v>1</v>
      </c>
      <c r="M108" s="10">
        <v>1</v>
      </c>
      <c r="N108" s="3">
        <f>COUNTIF(B108:M108,3)</f>
        <v>1</v>
      </c>
      <c r="O108" s="1">
        <f>SUM(B108:M108)</f>
        <v>13</v>
      </c>
    </row>
    <row r="109" spans="1:15" ht="15.75" x14ac:dyDescent="0.25">
      <c r="A109" s="6" t="s">
        <v>262</v>
      </c>
      <c r="B109" s="17">
        <v>0</v>
      </c>
      <c r="C109" s="9">
        <v>0</v>
      </c>
      <c r="D109" s="9">
        <v>1</v>
      </c>
      <c r="E109" s="10">
        <v>0</v>
      </c>
      <c r="F109" s="17">
        <v>1</v>
      </c>
      <c r="G109" s="9">
        <v>1</v>
      </c>
      <c r="H109" s="9">
        <v>1</v>
      </c>
      <c r="I109" s="10">
        <v>1</v>
      </c>
      <c r="J109" s="17">
        <v>1</v>
      </c>
      <c r="K109" s="9">
        <v>1</v>
      </c>
      <c r="L109" s="9">
        <v>1</v>
      </c>
      <c r="M109" s="10">
        <v>1</v>
      </c>
      <c r="N109" s="3">
        <f t="shared" ref="N109:N111" si="34">COUNTIF(B109:M109,3)</f>
        <v>0</v>
      </c>
      <c r="O109" s="1">
        <f t="shared" ref="O109:O111" si="35">SUM(B109:M109)</f>
        <v>9</v>
      </c>
    </row>
    <row r="110" spans="1:15" ht="15.75" x14ac:dyDescent="0.25">
      <c r="A110" s="6" t="s">
        <v>263</v>
      </c>
      <c r="B110" s="17">
        <v>0</v>
      </c>
      <c r="C110" s="9">
        <v>0</v>
      </c>
      <c r="D110" s="9">
        <v>1</v>
      </c>
      <c r="E110" s="10">
        <v>1</v>
      </c>
      <c r="F110" s="17">
        <v>0</v>
      </c>
      <c r="G110" s="9">
        <v>0</v>
      </c>
      <c r="H110" s="9">
        <v>1</v>
      </c>
      <c r="I110" s="10">
        <v>1</v>
      </c>
      <c r="J110" s="17">
        <v>0</v>
      </c>
      <c r="K110" s="9">
        <v>1</v>
      </c>
      <c r="L110" s="9">
        <v>1</v>
      </c>
      <c r="M110" s="10">
        <v>1</v>
      </c>
      <c r="N110" s="3">
        <f t="shared" si="34"/>
        <v>0</v>
      </c>
      <c r="O110" s="1">
        <f t="shared" si="35"/>
        <v>7</v>
      </c>
    </row>
    <row r="111" spans="1:15" ht="16.5" thickBot="1" x14ac:dyDescent="0.3">
      <c r="A111" s="6" t="s">
        <v>264</v>
      </c>
      <c r="B111" s="17">
        <v>1</v>
      </c>
      <c r="C111" s="9">
        <v>1</v>
      </c>
      <c r="D111" s="9">
        <v>1</v>
      </c>
      <c r="E111" s="10">
        <v>3</v>
      </c>
      <c r="F111" s="17">
        <v>0</v>
      </c>
      <c r="G111" s="9">
        <v>0</v>
      </c>
      <c r="H111" s="9">
        <v>1</v>
      </c>
      <c r="I111" s="10">
        <v>3</v>
      </c>
      <c r="J111" s="18">
        <v>1</v>
      </c>
      <c r="K111" s="19">
        <v>1</v>
      </c>
      <c r="L111" s="19">
        <v>1</v>
      </c>
      <c r="M111" s="20">
        <v>0</v>
      </c>
      <c r="N111" s="3">
        <f t="shared" si="34"/>
        <v>2</v>
      </c>
      <c r="O111" s="1">
        <f t="shared" si="35"/>
        <v>13</v>
      </c>
    </row>
    <row r="112" spans="1:15" ht="17.25" thickTop="1" thickBot="1" x14ac:dyDescent="0.3">
      <c r="J112" s="27" t="s">
        <v>10</v>
      </c>
      <c r="K112" s="28"/>
      <c r="L112" s="28"/>
      <c r="M112" s="29"/>
      <c r="N112" s="16">
        <f>SUM(N108:N111)</f>
        <v>3</v>
      </c>
      <c r="O112" s="16">
        <f>SUM(O108:O111)</f>
        <v>42</v>
      </c>
    </row>
    <row r="113" spans="1:15" ht="21.75" thickTop="1" x14ac:dyDescent="0.35">
      <c r="A113" s="12" t="s">
        <v>265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5.75" x14ac:dyDescent="0.25">
      <c r="A114" s="11" t="s">
        <v>0</v>
      </c>
      <c r="B114" s="30" t="s">
        <v>5</v>
      </c>
      <c r="C114" s="31"/>
      <c r="D114" s="31"/>
      <c r="E114" s="32"/>
      <c r="F114" s="30" t="s">
        <v>6</v>
      </c>
      <c r="G114" s="31"/>
      <c r="H114" s="31"/>
      <c r="I114" s="32"/>
      <c r="J114" s="30" t="s">
        <v>7</v>
      </c>
      <c r="K114" s="31"/>
      <c r="L114" s="31"/>
      <c r="M114" s="32"/>
      <c r="N114" s="4" t="s">
        <v>9</v>
      </c>
      <c r="O114" s="5" t="s">
        <v>8</v>
      </c>
    </row>
    <row r="115" spans="1:15" ht="15.75" x14ac:dyDescent="0.25">
      <c r="A115" s="6" t="s">
        <v>266</v>
      </c>
      <c r="B115" s="17">
        <v>0</v>
      </c>
      <c r="C115" s="9">
        <v>0</v>
      </c>
      <c r="D115" s="9">
        <v>1</v>
      </c>
      <c r="E115" s="10">
        <v>1</v>
      </c>
      <c r="F115" s="17">
        <v>1</v>
      </c>
      <c r="G115" s="9">
        <v>1</v>
      </c>
      <c r="H115" s="9">
        <v>1</v>
      </c>
      <c r="I115" s="10">
        <v>3</v>
      </c>
      <c r="J115" s="17">
        <v>1</v>
      </c>
      <c r="K115" s="9">
        <v>1</v>
      </c>
      <c r="L115" s="9">
        <v>0</v>
      </c>
      <c r="M115" s="10">
        <v>3</v>
      </c>
      <c r="N115" s="3">
        <f>COUNTIF(B115:M115,3)</f>
        <v>2</v>
      </c>
      <c r="O115" s="1">
        <f>SUM(B115:M115)</f>
        <v>13</v>
      </c>
    </row>
    <row r="116" spans="1:15" ht="15.75" x14ac:dyDescent="0.25">
      <c r="A116" s="6" t="s">
        <v>267</v>
      </c>
      <c r="B116" s="17">
        <v>1</v>
      </c>
      <c r="C116" s="9">
        <v>1</v>
      </c>
      <c r="D116" s="9">
        <v>1</v>
      </c>
      <c r="E116" s="10">
        <v>3</v>
      </c>
      <c r="F116" s="17">
        <v>0</v>
      </c>
      <c r="G116" s="9">
        <v>1</v>
      </c>
      <c r="H116" s="9">
        <v>1</v>
      </c>
      <c r="I116" s="10">
        <v>1</v>
      </c>
      <c r="J116" s="17">
        <v>1</v>
      </c>
      <c r="K116" s="9">
        <v>1</v>
      </c>
      <c r="L116" s="9">
        <v>1</v>
      </c>
      <c r="M116" s="10">
        <v>0</v>
      </c>
      <c r="N116" s="3">
        <f t="shared" ref="N116:N118" si="36">COUNTIF(B116:M116,3)</f>
        <v>1</v>
      </c>
      <c r="O116" s="1">
        <f t="shared" ref="O116:O118" si="37">SUM(B116:M116)</f>
        <v>12</v>
      </c>
    </row>
    <row r="117" spans="1:15" ht="15.75" x14ac:dyDescent="0.25">
      <c r="A117" s="6" t="s">
        <v>268</v>
      </c>
      <c r="B117" s="17">
        <v>1</v>
      </c>
      <c r="C117" s="9">
        <v>1</v>
      </c>
      <c r="D117" s="9">
        <v>1</v>
      </c>
      <c r="E117" s="10">
        <v>0</v>
      </c>
      <c r="F117" s="17">
        <v>0</v>
      </c>
      <c r="G117" s="9">
        <v>1</v>
      </c>
      <c r="H117" s="9">
        <v>1</v>
      </c>
      <c r="I117" s="10">
        <v>1</v>
      </c>
      <c r="J117" s="17">
        <v>1</v>
      </c>
      <c r="K117" s="9">
        <v>1</v>
      </c>
      <c r="L117" s="9">
        <v>1</v>
      </c>
      <c r="M117" s="10">
        <v>3</v>
      </c>
      <c r="N117" s="3">
        <f t="shared" si="36"/>
        <v>1</v>
      </c>
      <c r="O117" s="1">
        <f t="shared" si="37"/>
        <v>12</v>
      </c>
    </row>
    <row r="118" spans="1:15" ht="16.5" thickBot="1" x14ac:dyDescent="0.3">
      <c r="A118" s="6" t="s">
        <v>269</v>
      </c>
      <c r="B118" s="17">
        <v>1</v>
      </c>
      <c r="C118" s="9">
        <v>1</v>
      </c>
      <c r="D118" s="9">
        <v>1</v>
      </c>
      <c r="E118" s="10">
        <v>1</v>
      </c>
      <c r="F118" s="17">
        <v>0</v>
      </c>
      <c r="G118" s="9">
        <v>3</v>
      </c>
      <c r="H118" s="9">
        <v>1</v>
      </c>
      <c r="I118" s="10">
        <v>1</v>
      </c>
      <c r="J118" s="18">
        <v>1</v>
      </c>
      <c r="K118" s="19">
        <v>1</v>
      </c>
      <c r="L118" s="19">
        <v>3</v>
      </c>
      <c r="M118" s="20">
        <v>0</v>
      </c>
      <c r="N118" s="3">
        <f t="shared" si="36"/>
        <v>2</v>
      </c>
      <c r="O118" s="1">
        <f t="shared" si="37"/>
        <v>14</v>
      </c>
    </row>
    <row r="119" spans="1:15" ht="17.25" thickTop="1" thickBot="1" x14ac:dyDescent="0.3">
      <c r="J119" s="27" t="s">
        <v>10</v>
      </c>
      <c r="K119" s="28"/>
      <c r="L119" s="28"/>
      <c r="M119" s="29"/>
      <c r="N119" s="16">
        <f>SUM(N115:N118)</f>
        <v>6</v>
      </c>
      <c r="O119" s="16">
        <f>SUM(O115:O118)</f>
        <v>51</v>
      </c>
    </row>
    <row r="120" spans="1:15" ht="21.75" thickTop="1" x14ac:dyDescent="0.35">
      <c r="A120" s="12" t="s">
        <v>28</v>
      </c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ht="15.75" x14ac:dyDescent="0.25">
      <c r="A121" s="11" t="s">
        <v>0</v>
      </c>
      <c r="B121" s="30" t="s">
        <v>5</v>
      </c>
      <c r="C121" s="31"/>
      <c r="D121" s="31"/>
      <c r="E121" s="32"/>
      <c r="F121" s="30" t="s">
        <v>6</v>
      </c>
      <c r="G121" s="31"/>
      <c r="H121" s="31"/>
      <c r="I121" s="32"/>
      <c r="J121" s="30" t="s">
        <v>7</v>
      </c>
      <c r="K121" s="31"/>
      <c r="L121" s="31"/>
      <c r="M121" s="32"/>
      <c r="N121" s="4" t="s">
        <v>9</v>
      </c>
      <c r="O121" s="5" t="s">
        <v>8</v>
      </c>
    </row>
    <row r="122" spans="1:15" ht="15.75" x14ac:dyDescent="0.25">
      <c r="A122" s="6" t="s">
        <v>70</v>
      </c>
      <c r="B122" s="17"/>
      <c r="C122" s="9"/>
      <c r="D122" s="9"/>
      <c r="E122" s="10"/>
      <c r="F122" s="17"/>
      <c r="G122" s="9"/>
      <c r="H122" s="9"/>
      <c r="I122" s="10"/>
      <c r="J122" s="17"/>
      <c r="K122" s="9"/>
      <c r="L122" s="9"/>
      <c r="M122" s="10"/>
      <c r="N122" s="3">
        <f>COUNTIF(B122:M122,3)</f>
        <v>0</v>
      </c>
      <c r="O122" s="1">
        <f>SUM(B122:M122)</f>
        <v>0</v>
      </c>
    </row>
    <row r="123" spans="1:15" ht="15.75" x14ac:dyDescent="0.25">
      <c r="A123" s="6" t="s">
        <v>71</v>
      </c>
      <c r="B123" s="17"/>
      <c r="C123" s="9"/>
      <c r="D123" s="9"/>
      <c r="E123" s="10"/>
      <c r="F123" s="17"/>
      <c r="G123" s="9"/>
      <c r="H123" s="9"/>
      <c r="I123" s="10"/>
      <c r="J123" s="17"/>
      <c r="K123" s="9"/>
      <c r="L123" s="9"/>
      <c r="M123" s="10"/>
      <c r="N123" s="3">
        <f t="shared" ref="N123:N125" si="38">COUNTIF(B123:M123,3)</f>
        <v>0</v>
      </c>
      <c r="O123" s="1">
        <f t="shared" ref="O123:O125" si="39">SUM(B123:M123)</f>
        <v>0</v>
      </c>
    </row>
    <row r="124" spans="1:15" ht="15.75" x14ac:dyDescent="0.25">
      <c r="A124" s="6" t="s">
        <v>72</v>
      </c>
      <c r="B124" s="17"/>
      <c r="C124" s="9"/>
      <c r="D124" s="9"/>
      <c r="E124" s="10"/>
      <c r="F124" s="17"/>
      <c r="G124" s="9"/>
      <c r="H124" s="9"/>
      <c r="I124" s="10"/>
      <c r="J124" s="17"/>
      <c r="K124" s="9"/>
      <c r="L124" s="9"/>
      <c r="M124" s="10"/>
      <c r="N124" s="3">
        <f t="shared" si="38"/>
        <v>0</v>
      </c>
      <c r="O124" s="1">
        <f t="shared" si="39"/>
        <v>0</v>
      </c>
    </row>
    <row r="125" spans="1:15" ht="16.5" thickBot="1" x14ac:dyDescent="0.3">
      <c r="A125" s="6" t="s">
        <v>73</v>
      </c>
      <c r="B125" s="17"/>
      <c r="C125" s="9"/>
      <c r="D125" s="9"/>
      <c r="E125" s="10"/>
      <c r="F125" s="17"/>
      <c r="G125" s="9"/>
      <c r="H125" s="9"/>
      <c r="I125" s="10"/>
      <c r="J125" s="18"/>
      <c r="K125" s="19"/>
      <c r="L125" s="19"/>
      <c r="M125" s="20"/>
      <c r="N125" s="3">
        <f t="shared" si="38"/>
        <v>0</v>
      </c>
      <c r="O125" s="1">
        <f t="shared" si="39"/>
        <v>0</v>
      </c>
    </row>
    <row r="126" spans="1:15" ht="17.25" thickTop="1" thickBot="1" x14ac:dyDescent="0.3">
      <c r="J126" s="27" t="s">
        <v>10</v>
      </c>
      <c r="K126" s="28"/>
      <c r="L126" s="28"/>
      <c r="M126" s="29"/>
      <c r="N126" s="16">
        <f>SUM(N122:N125)</f>
        <v>0</v>
      </c>
      <c r="O126" s="16">
        <f>SUM(O122:O125)</f>
        <v>0</v>
      </c>
    </row>
    <row r="127" spans="1:15" ht="21.75" thickTop="1" x14ac:dyDescent="0.35">
      <c r="A127" s="12" t="s">
        <v>29</v>
      </c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ht="15.75" x14ac:dyDescent="0.25">
      <c r="A128" s="11" t="s">
        <v>0</v>
      </c>
      <c r="B128" s="30" t="s">
        <v>5</v>
      </c>
      <c r="C128" s="31"/>
      <c r="D128" s="31"/>
      <c r="E128" s="32"/>
      <c r="F128" s="30" t="s">
        <v>6</v>
      </c>
      <c r="G128" s="31"/>
      <c r="H128" s="31"/>
      <c r="I128" s="32"/>
      <c r="J128" s="30" t="s">
        <v>7</v>
      </c>
      <c r="K128" s="31"/>
      <c r="L128" s="31"/>
      <c r="M128" s="32"/>
      <c r="N128" s="4" t="s">
        <v>9</v>
      </c>
      <c r="O128" s="5" t="s">
        <v>8</v>
      </c>
    </row>
    <row r="129" spans="1:15" ht="15.75" x14ac:dyDescent="0.25">
      <c r="A129" s="6" t="s">
        <v>74</v>
      </c>
      <c r="B129" s="17"/>
      <c r="C129" s="9"/>
      <c r="D129" s="9"/>
      <c r="E129" s="10"/>
      <c r="F129" s="17"/>
      <c r="G129" s="9"/>
      <c r="H129" s="9"/>
      <c r="I129" s="10"/>
      <c r="J129" s="17"/>
      <c r="K129" s="9"/>
      <c r="L129" s="9"/>
      <c r="M129" s="10"/>
      <c r="N129" s="3">
        <f>COUNTIF(B129:M129,3)</f>
        <v>0</v>
      </c>
      <c r="O129" s="1">
        <f>SUM(B129:M129)</f>
        <v>0</v>
      </c>
    </row>
    <row r="130" spans="1:15" ht="15.75" x14ac:dyDescent="0.25">
      <c r="A130" s="6" t="s">
        <v>75</v>
      </c>
      <c r="B130" s="17"/>
      <c r="C130" s="9"/>
      <c r="D130" s="9"/>
      <c r="E130" s="10"/>
      <c r="F130" s="17"/>
      <c r="G130" s="9"/>
      <c r="H130" s="9"/>
      <c r="I130" s="10"/>
      <c r="J130" s="17"/>
      <c r="K130" s="9"/>
      <c r="L130" s="9"/>
      <c r="M130" s="10"/>
      <c r="N130" s="3">
        <f t="shared" ref="N130:N132" si="40">COUNTIF(B130:M130,3)</f>
        <v>0</v>
      </c>
      <c r="O130" s="1">
        <f t="shared" ref="O130:O132" si="41">SUM(B130:M130)</f>
        <v>0</v>
      </c>
    </row>
    <row r="131" spans="1:15" ht="15.75" x14ac:dyDescent="0.25">
      <c r="A131" s="6" t="s">
        <v>76</v>
      </c>
      <c r="B131" s="17"/>
      <c r="C131" s="9"/>
      <c r="D131" s="9"/>
      <c r="E131" s="10"/>
      <c r="F131" s="17"/>
      <c r="G131" s="9"/>
      <c r="H131" s="9"/>
      <c r="I131" s="10"/>
      <c r="J131" s="17"/>
      <c r="K131" s="9"/>
      <c r="L131" s="9"/>
      <c r="M131" s="10"/>
      <c r="N131" s="3">
        <f t="shared" si="40"/>
        <v>0</v>
      </c>
      <c r="O131" s="1">
        <f t="shared" si="41"/>
        <v>0</v>
      </c>
    </row>
    <row r="132" spans="1:15" ht="16.5" thickBot="1" x14ac:dyDescent="0.3">
      <c r="A132" s="6" t="s">
        <v>77</v>
      </c>
      <c r="B132" s="17"/>
      <c r="C132" s="9"/>
      <c r="D132" s="9"/>
      <c r="E132" s="10"/>
      <c r="F132" s="17"/>
      <c r="G132" s="9"/>
      <c r="H132" s="9"/>
      <c r="I132" s="10"/>
      <c r="J132" s="18"/>
      <c r="K132" s="19"/>
      <c r="L132" s="19"/>
      <c r="M132" s="20"/>
      <c r="N132" s="3">
        <f t="shared" si="40"/>
        <v>0</v>
      </c>
      <c r="O132" s="1">
        <f t="shared" si="41"/>
        <v>0</v>
      </c>
    </row>
    <row r="133" spans="1:15" ht="17.25" thickTop="1" thickBot="1" x14ac:dyDescent="0.3">
      <c r="J133" s="27" t="s">
        <v>10</v>
      </c>
      <c r="K133" s="28"/>
      <c r="L133" s="28"/>
      <c r="M133" s="29"/>
      <c r="N133" s="16">
        <f>SUM(N129:N132)</f>
        <v>0</v>
      </c>
      <c r="O133" s="16">
        <f>SUM(O129:O132)</f>
        <v>0</v>
      </c>
    </row>
    <row r="134" spans="1:15" ht="21.75" thickTop="1" x14ac:dyDescent="0.35">
      <c r="A134" s="12" t="s">
        <v>30</v>
      </c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ht="15.75" x14ac:dyDescent="0.25">
      <c r="A135" s="11" t="s">
        <v>0</v>
      </c>
      <c r="B135" s="30" t="s">
        <v>5</v>
      </c>
      <c r="C135" s="31"/>
      <c r="D135" s="31"/>
      <c r="E135" s="32"/>
      <c r="F135" s="30" t="s">
        <v>6</v>
      </c>
      <c r="G135" s="31"/>
      <c r="H135" s="31"/>
      <c r="I135" s="32"/>
      <c r="J135" s="30" t="s">
        <v>7</v>
      </c>
      <c r="K135" s="31"/>
      <c r="L135" s="31"/>
      <c r="M135" s="32"/>
      <c r="N135" s="4" t="s">
        <v>9</v>
      </c>
      <c r="O135" s="5" t="s">
        <v>8</v>
      </c>
    </row>
    <row r="136" spans="1:15" ht="15.75" x14ac:dyDescent="0.25">
      <c r="A136" s="6" t="s">
        <v>78</v>
      </c>
      <c r="B136" s="17"/>
      <c r="C136" s="9"/>
      <c r="D136" s="9"/>
      <c r="E136" s="10"/>
      <c r="F136" s="17"/>
      <c r="G136" s="9"/>
      <c r="H136" s="9"/>
      <c r="I136" s="10"/>
      <c r="J136" s="17"/>
      <c r="K136" s="9"/>
      <c r="L136" s="9"/>
      <c r="M136" s="10"/>
      <c r="N136" s="3">
        <f>COUNTIF(B136:M136,3)</f>
        <v>0</v>
      </c>
      <c r="O136" s="1">
        <f>SUM(B136:M136)</f>
        <v>0</v>
      </c>
    </row>
    <row r="137" spans="1:15" ht="15.75" x14ac:dyDescent="0.25">
      <c r="A137" s="6" t="s">
        <v>79</v>
      </c>
      <c r="B137" s="17"/>
      <c r="C137" s="9"/>
      <c r="D137" s="9"/>
      <c r="E137" s="10"/>
      <c r="F137" s="17"/>
      <c r="G137" s="9"/>
      <c r="H137" s="9"/>
      <c r="I137" s="10"/>
      <c r="J137" s="17"/>
      <c r="K137" s="9"/>
      <c r="L137" s="9"/>
      <c r="M137" s="10"/>
      <c r="N137" s="3">
        <f t="shared" ref="N137:N139" si="42">COUNTIF(B137:M137,3)</f>
        <v>0</v>
      </c>
      <c r="O137" s="1">
        <f t="shared" ref="O137:O139" si="43">SUM(B137:M137)</f>
        <v>0</v>
      </c>
    </row>
    <row r="138" spans="1:15" ht="15.75" x14ac:dyDescent="0.25">
      <c r="A138" s="6" t="s">
        <v>80</v>
      </c>
      <c r="B138" s="17"/>
      <c r="C138" s="9"/>
      <c r="D138" s="9"/>
      <c r="E138" s="10"/>
      <c r="F138" s="17"/>
      <c r="G138" s="9"/>
      <c r="H138" s="9"/>
      <c r="I138" s="10"/>
      <c r="J138" s="17"/>
      <c r="K138" s="9"/>
      <c r="L138" s="9"/>
      <c r="M138" s="10"/>
      <c r="N138" s="3">
        <f t="shared" si="42"/>
        <v>0</v>
      </c>
      <c r="O138" s="1">
        <f t="shared" si="43"/>
        <v>0</v>
      </c>
    </row>
    <row r="139" spans="1:15" ht="16.5" thickBot="1" x14ac:dyDescent="0.3">
      <c r="A139" s="6" t="s">
        <v>81</v>
      </c>
      <c r="B139" s="17"/>
      <c r="C139" s="9"/>
      <c r="D139" s="9"/>
      <c r="E139" s="10"/>
      <c r="F139" s="17"/>
      <c r="G139" s="9"/>
      <c r="H139" s="9"/>
      <c r="I139" s="10"/>
      <c r="J139" s="18"/>
      <c r="K139" s="19"/>
      <c r="L139" s="19"/>
      <c r="M139" s="20"/>
      <c r="N139" s="3">
        <f t="shared" si="42"/>
        <v>0</v>
      </c>
      <c r="O139" s="1">
        <f t="shared" si="43"/>
        <v>0</v>
      </c>
    </row>
    <row r="140" spans="1:15" ht="17.25" thickTop="1" thickBot="1" x14ac:dyDescent="0.3">
      <c r="J140" s="27" t="s">
        <v>10</v>
      </c>
      <c r="K140" s="28"/>
      <c r="L140" s="28"/>
      <c r="M140" s="29"/>
      <c r="N140" s="16">
        <f>SUM(N136:N139)</f>
        <v>0</v>
      </c>
      <c r="O140" s="16">
        <f>SUM(O136:O139)</f>
        <v>0</v>
      </c>
    </row>
    <row r="141" spans="1:15" ht="21.75" thickTop="1" x14ac:dyDescent="0.35">
      <c r="A141" s="12" t="s">
        <v>31</v>
      </c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ht="15.75" x14ac:dyDescent="0.25">
      <c r="A142" s="11" t="s">
        <v>0</v>
      </c>
      <c r="B142" s="30" t="s">
        <v>5</v>
      </c>
      <c r="C142" s="31"/>
      <c r="D142" s="31"/>
      <c r="E142" s="32"/>
      <c r="F142" s="30" t="s">
        <v>6</v>
      </c>
      <c r="G142" s="31"/>
      <c r="H142" s="31"/>
      <c r="I142" s="32"/>
      <c r="J142" s="30" t="s">
        <v>7</v>
      </c>
      <c r="K142" s="31"/>
      <c r="L142" s="31"/>
      <c r="M142" s="32"/>
      <c r="N142" s="4" t="s">
        <v>9</v>
      </c>
      <c r="O142" s="5" t="s">
        <v>8</v>
      </c>
    </row>
    <row r="143" spans="1:15" ht="15.75" x14ac:dyDescent="0.25">
      <c r="A143" s="6" t="s">
        <v>69</v>
      </c>
      <c r="B143" s="17"/>
      <c r="C143" s="9"/>
      <c r="D143" s="9"/>
      <c r="E143" s="10"/>
      <c r="F143" s="17"/>
      <c r="G143" s="9"/>
      <c r="H143" s="9"/>
      <c r="I143" s="10"/>
      <c r="J143" s="17"/>
      <c r="K143" s="9"/>
      <c r="L143" s="9"/>
      <c r="M143" s="10"/>
      <c r="N143" s="3">
        <f>COUNTIF(B143:M143,3)</f>
        <v>0</v>
      </c>
      <c r="O143" s="1">
        <f>SUM(B143:M143)</f>
        <v>0</v>
      </c>
    </row>
    <row r="144" spans="1:15" ht="15.75" x14ac:dyDescent="0.25">
      <c r="A144" s="6" t="s">
        <v>82</v>
      </c>
      <c r="B144" s="17"/>
      <c r="C144" s="9"/>
      <c r="D144" s="9"/>
      <c r="E144" s="10"/>
      <c r="F144" s="17"/>
      <c r="G144" s="9"/>
      <c r="H144" s="9"/>
      <c r="I144" s="10"/>
      <c r="J144" s="17"/>
      <c r="K144" s="9"/>
      <c r="L144" s="9"/>
      <c r="M144" s="10"/>
      <c r="N144" s="3">
        <f t="shared" ref="N144:N146" si="44">COUNTIF(B144:M144,3)</f>
        <v>0</v>
      </c>
      <c r="O144" s="1">
        <f t="shared" ref="O144:O146" si="45">SUM(B144:M144)</f>
        <v>0</v>
      </c>
    </row>
    <row r="145" spans="1:15" ht="15.75" x14ac:dyDescent="0.25">
      <c r="A145" s="6" t="s">
        <v>83</v>
      </c>
      <c r="B145" s="17"/>
      <c r="C145" s="9"/>
      <c r="D145" s="9"/>
      <c r="E145" s="10"/>
      <c r="F145" s="17"/>
      <c r="G145" s="9"/>
      <c r="H145" s="9"/>
      <c r="I145" s="10"/>
      <c r="J145" s="17"/>
      <c r="K145" s="9"/>
      <c r="L145" s="9"/>
      <c r="M145" s="10"/>
      <c r="N145" s="3">
        <f t="shared" si="44"/>
        <v>0</v>
      </c>
      <c r="O145" s="1">
        <f t="shared" si="45"/>
        <v>0</v>
      </c>
    </row>
    <row r="146" spans="1:15" ht="16.5" thickBot="1" x14ac:dyDescent="0.3">
      <c r="A146" s="6" t="s">
        <v>84</v>
      </c>
      <c r="B146" s="17"/>
      <c r="C146" s="9"/>
      <c r="D146" s="9"/>
      <c r="E146" s="10"/>
      <c r="F146" s="17"/>
      <c r="G146" s="9"/>
      <c r="H146" s="9"/>
      <c r="I146" s="10"/>
      <c r="J146" s="18"/>
      <c r="K146" s="19"/>
      <c r="L146" s="19"/>
      <c r="M146" s="20"/>
      <c r="N146" s="3">
        <f t="shared" si="44"/>
        <v>0</v>
      </c>
      <c r="O146" s="1">
        <f t="shared" si="45"/>
        <v>0</v>
      </c>
    </row>
    <row r="147" spans="1:15" ht="17.25" thickTop="1" thickBot="1" x14ac:dyDescent="0.3">
      <c r="J147" s="27" t="s">
        <v>10</v>
      </c>
      <c r="K147" s="28"/>
      <c r="L147" s="28"/>
      <c r="M147" s="29"/>
      <c r="N147" s="16">
        <f>SUM(N143:N146)</f>
        <v>0</v>
      </c>
      <c r="O147" s="16">
        <f>SUM(O143:O146)</f>
        <v>0</v>
      </c>
    </row>
    <row r="148" spans="1:15" ht="21.75" thickTop="1" x14ac:dyDescent="0.35">
      <c r="A148" s="12" t="s">
        <v>32</v>
      </c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ht="15.75" x14ac:dyDescent="0.25">
      <c r="A149" s="11" t="s">
        <v>0</v>
      </c>
      <c r="B149" s="30" t="s">
        <v>5</v>
      </c>
      <c r="C149" s="31"/>
      <c r="D149" s="31"/>
      <c r="E149" s="32"/>
      <c r="F149" s="30" t="s">
        <v>6</v>
      </c>
      <c r="G149" s="31"/>
      <c r="H149" s="31"/>
      <c r="I149" s="32"/>
      <c r="J149" s="30" t="s">
        <v>7</v>
      </c>
      <c r="K149" s="31"/>
      <c r="L149" s="31"/>
      <c r="M149" s="32"/>
      <c r="N149" s="4" t="s">
        <v>9</v>
      </c>
      <c r="O149" s="5" t="s">
        <v>8</v>
      </c>
    </row>
    <row r="150" spans="1:15" ht="15.75" x14ac:dyDescent="0.25">
      <c r="A150" s="6" t="s">
        <v>85</v>
      </c>
      <c r="B150" s="17"/>
      <c r="C150" s="9"/>
      <c r="D150" s="9"/>
      <c r="E150" s="10"/>
      <c r="F150" s="17"/>
      <c r="G150" s="9"/>
      <c r="H150" s="9"/>
      <c r="I150" s="10"/>
      <c r="J150" s="17"/>
      <c r="K150" s="9"/>
      <c r="L150" s="9"/>
      <c r="M150" s="10"/>
      <c r="N150" s="3">
        <f>COUNTIF(B150:M150,3)</f>
        <v>0</v>
      </c>
      <c r="O150" s="1">
        <f>SUM(B150:M150)</f>
        <v>0</v>
      </c>
    </row>
    <row r="151" spans="1:15" ht="15.75" x14ac:dyDescent="0.25">
      <c r="A151" s="6" t="s">
        <v>86</v>
      </c>
      <c r="B151" s="17"/>
      <c r="C151" s="9"/>
      <c r="D151" s="9"/>
      <c r="E151" s="10"/>
      <c r="F151" s="17"/>
      <c r="G151" s="9"/>
      <c r="H151" s="9"/>
      <c r="I151" s="10"/>
      <c r="J151" s="17"/>
      <c r="K151" s="9"/>
      <c r="L151" s="9"/>
      <c r="M151" s="10"/>
      <c r="N151" s="3">
        <f t="shared" ref="N151:N153" si="46">COUNTIF(B151:M151,3)</f>
        <v>0</v>
      </c>
      <c r="O151" s="1">
        <f t="shared" ref="O151:O153" si="47">SUM(B151:M151)</f>
        <v>0</v>
      </c>
    </row>
    <row r="152" spans="1:15" ht="15.75" x14ac:dyDescent="0.25">
      <c r="A152" s="6" t="s">
        <v>87</v>
      </c>
      <c r="B152" s="17"/>
      <c r="C152" s="9"/>
      <c r="D152" s="9"/>
      <c r="E152" s="10"/>
      <c r="F152" s="17"/>
      <c r="G152" s="9"/>
      <c r="H152" s="9"/>
      <c r="I152" s="10"/>
      <c r="J152" s="17"/>
      <c r="K152" s="9"/>
      <c r="L152" s="9"/>
      <c r="M152" s="10"/>
      <c r="N152" s="3">
        <f t="shared" si="46"/>
        <v>0</v>
      </c>
      <c r="O152" s="1">
        <f t="shared" si="47"/>
        <v>0</v>
      </c>
    </row>
    <row r="153" spans="1:15" ht="16.5" thickBot="1" x14ac:dyDescent="0.3">
      <c r="A153" s="6" t="s">
        <v>88</v>
      </c>
      <c r="B153" s="17"/>
      <c r="C153" s="9"/>
      <c r="D153" s="9"/>
      <c r="E153" s="10"/>
      <c r="F153" s="17"/>
      <c r="G153" s="9"/>
      <c r="H153" s="9"/>
      <c r="I153" s="10"/>
      <c r="J153" s="18"/>
      <c r="K153" s="19"/>
      <c r="L153" s="19"/>
      <c r="M153" s="20"/>
      <c r="N153" s="3">
        <f t="shared" si="46"/>
        <v>0</v>
      </c>
      <c r="O153" s="1">
        <f t="shared" si="47"/>
        <v>0</v>
      </c>
    </row>
    <row r="154" spans="1:15" ht="17.25" thickTop="1" thickBot="1" x14ac:dyDescent="0.3">
      <c r="J154" s="27" t="s">
        <v>10</v>
      </c>
      <c r="K154" s="28"/>
      <c r="L154" s="28"/>
      <c r="M154" s="29"/>
      <c r="N154" s="16">
        <f>SUM(N150:N153)</f>
        <v>0</v>
      </c>
      <c r="O154" s="16">
        <f>SUM(O150:O153)</f>
        <v>0</v>
      </c>
    </row>
    <row r="155" spans="1:15" ht="21.75" thickTop="1" x14ac:dyDescent="0.35">
      <c r="A155" s="12" t="s">
        <v>33</v>
      </c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ht="15.75" x14ac:dyDescent="0.25">
      <c r="A156" s="11" t="s">
        <v>0</v>
      </c>
      <c r="B156" s="30" t="s">
        <v>5</v>
      </c>
      <c r="C156" s="31"/>
      <c r="D156" s="31"/>
      <c r="E156" s="32"/>
      <c r="F156" s="30" t="s">
        <v>6</v>
      </c>
      <c r="G156" s="31"/>
      <c r="H156" s="31"/>
      <c r="I156" s="32"/>
      <c r="J156" s="30" t="s">
        <v>7</v>
      </c>
      <c r="K156" s="31"/>
      <c r="L156" s="31"/>
      <c r="M156" s="32"/>
      <c r="N156" s="4" t="s">
        <v>9</v>
      </c>
      <c r="O156" s="5" t="s">
        <v>8</v>
      </c>
    </row>
    <row r="157" spans="1:15" ht="15.75" x14ac:dyDescent="0.25">
      <c r="A157" s="6" t="s">
        <v>89</v>
      </c>
      <c r="B157" s="17"/>
      <c r="C157" s="9"/>
      <c r="D157" s="9"/>
      <c r="E157" s="10"/>
      <c r="F157" s="17"/>
      <c r="G157" s="9"/>
      <c r="H157" s="9"/>
      <c r="I157" s="10"/>
      <c r="J157" s="17"/>
      <c r="K157" s="9"/>
      <c r="L157" s="9"/>
      <c r="M157" s="10"/>
      <c r="N157" s="3">
        <f>COUNTIF(B157:M157,3)</f>
        <v>0</v>
      </c>
      <c r="O157" s="1">
        <f>SUM(B157:M157)</f>
        <v>0</v>
      </c>
    </row>
    <row r="158" spans="1:15" ht="15.75" x14ac:dyDescent="0.25">
      <c r="A158" s="6" t="s">
        <v>90</v>
      </c>
      <c r="B158" s="17"/>
      <c r="C158" s="9"/>
      <c r="D158" s="9"/>
      <c r="E158" s="10"/>
      <c r="F158" s="17"/>
      <c r="G158" s="9"/>
      <c r="H158" s="9"/>
      <c r="I158" s="10"/>
      <c r="J158" s="17"/>
      <c r="K158" s="9"/>
      <c r="L158" s="9"/>
      <c r="M158" s="10"/>
      <c r="N158" s="3">
        <f t="shared" ref="N158:N160" si="48">COUNTIF(B158:M158,3)</f>
        <v>0</v>
      </c>
      <c r="O158" s="1">
        <f t="shared" ref="O158:O160" si="49">SUM(B158:M158)</f>
        <v>0</v>
      </c>
    </row>
    <row r="159" spans="1:15" ht="15.75" x14ac:dyDescent="0.25">
      <c r="A159" s="6" t="s">
        <v>91</v>
      </c>
      <c r="B159" s="17"/>
      <c r="C159" s="9"/>
      <c r="D159" s="9"/>
      <c r="E159" s="10"/>
      <c r="F159" s="17"/>
      <c r="G159" s="9"/>
      <c r="H159" s="9"/>
      <c r="I159" s="10"/>
      <c r="J159" s="17"/>
      <c r="K159" s="9"/>
      <c r="L159" s="9"/>
      <c r="M159" s="10"/>
      <c r="N159" s="3">
        <f t="shared" si="48"/>
        <v>0</v>
      </c>
      <c r="O159" s="1">
        <f t="shared" si="49"/>
        <v>0</v>
      </c>
    </row>
    <row r="160" spans="1:15" ht="16.5" thickBot="1" x14ac:dyDescent="0.3">
      <c r="A160" s="6" t="s">
        <v>92</v>
      </c>
      <c r="B160" s="17"/>
      <c r="C160" s="9"/>
      <c r="D160" s="9"/>
      <c r="E160" s="10"/>
      <c r="F160" s="17"/>
      <c r="G160" s="9"/>
      <c r="H160" s="9"/>
      <c r="I160" s="10"/>
      <c r="J160" s="18"/>
      <c r="K160" s="19"/>
      <c r="L160" s="19"/>
      <c r="M160" s="20"/>
      <c r="N160" s="3">
        <f t="shared" si="48"/>
        <v>0</v>
      </c>
      <c r="O160" s="1">
        <f t="shared" si="49"/>
        <v>0</v>
      </c>
    </row>
    <row r="161" spans="10:15" ht="17.25" thickTop="1" thickBot="1" x14ac:dyDescent="0.3">
      <c r="J161" s="27" t="s">
        <v>10</v>
      </c>
      <c r="K161" s="28"/>
      <c r="L161" s="28"/>
      <c r="M161" s="29"/>
      <c r="N161" s="16">
        <f>SUM(N157:N160)</f>
        <v>0</v>
      </c>
      <c r="O161" s="16">
        <f>SUM(O157:O160)</f>
        <v>0</v>
      </c>
    </row>
    <row r="162" spans="10:15" ht="15.75" thickTop="1" x14ac:dyDescent="0.25"/>
  </sheetData>
  <protectedRanges>
    <protectedRange algorithmName="SHA-512" hashValue="MiTNhfS80dwBD7Z2siInSZ0E5VtT1Id/0fKnFrUY1iNoAwUu4AFuDvQm/0msc4xqSUpi3Pp28UCLaRTiTFbvDA==" saltValue="IZHZ7jbxp6cggj6Z+CJaNg==" spinCount="100000" sqref="S1:V1" name="Obseg2"/>
    <protectedRange algorithmName="SHA-512" hashValue="gz91q0ccda0JhO8V1LF8rsynARqmHN2yLoLzD8h2TUq1ip20myaqL7t9vwU//qB5ilb3HG13vJyU3cI8RMm2Mg==" saltValue="U7f3NPDf4MfMmr7G3AdhGw==" spinCount="100000" sqref="B3:M6" name="Obseg1"/>
  </protectedRanges>
  <mergeCells count="92">
    <mergeCell ref="B2:E2"/>
    <mergeCell ref="F2:I2"/>
    <mergeCell ref="J2:M2"/>
    <mergeCell ref="B9:E9"/>
    <mergeCell ref="F9:I9"/>
    <mergeCell ref="J9:M9"/>
    <mergeCell ref="J7:M7"/>
    <mergeCell ref="J14:M14"/>
    <mergeCell ref="J21:M21"/>
    <mergeCell ref="J28:M28"/>
    <mergeCell ref="B30:E30"/>
    <mergeCell ref="F30:I30"/>
    <mergeCell ref="J30:M30"/>
    <mergeCell ref="B16:E16"/>
    <mergeCell ref="F16:I16"/>
    <mergeCell ref="J16:M16"/>
    <mergeCell ref="B23:E23"/>
    <mergeCell ref="F23:I23"/>
    <mergeCell ref="J23:M23"/>
    <mergeCell ref="B58:E58"/>
    <mergeCell ref="F58:I58"/>
    <mergeCell ref="J58:M58"/>
    <mergeCell ref="J35:M35"/>
    <mergeCell ref="B37:E37"/>
    <mergeCell ref="F37:I37"/>
    <mergeCell ref="J37:M37"/>
    <mergeCell ref="J42:M42"/>
    <mergeCell ref="B44:E44"/>
    <mergeCell ref="F44:I44"/>
    <mergeCell ref="J44:M44"/>
    <mergeCell ref="J49:M49"/>
    <mergeCell ref="B51:E51"/>
    <mergeCell ref="F51:I51"/>
    <mergeCell ref="J51:M51"/>
    <mergeCell ref="J56:M56"/>
    <mergeCell ref="B86:E86"/>
    <mergeCell ref="F86:I86"/>
    <mergeCell ref="J86:M86"/>
    <mergeCell ref="J63:M63"/>
    <mergeCell ref="B65:E65"/>
    <mergeCell ref="F65:I65"/>
    <mergeCell ref="J65:M65"/>
    <mergeCell ref="J70:M70"/>
    <mergeCell ref="B72:E72"/>
    <mergeCell ref="F72:I72"/>
    <mergeCell ref="J72:M72"/>
    <mergeCell ref="J77:M77"/>
    <mergeCell ref="B79:E79"/>
    <mergeCell ref="F79:I79"/>
    <mergeCell ref="J79:M79"/>
    <mergeCell ref="J84:M84"/>
    <mergeCell ref="B114:E114"/>
    <mergeCell ref="F114:I114"/>
    <mergeCell ref="J114:M114"/>
    <mergeCell ref="J91:M91"/>
    <mergeCell ref="B93:E93"/>
    <mergeCell ref="F93:I93"/>
    <mergeCell ref="J93:M93"/>
    <mergeCell ref="J98:M98"/>
    <mergeCell ref="B100:E100"/>
    <mergeCell ref="F100:I100"/>
    <mergeCell ref="J100:M100"/>
    <mergeCell ref="J105:M105"/>
    <mergeCell ref="B107:E107"/>
    <mergeCell ref="F107:I107"/>
    <mergeCell ref="J107:M107"/>
    <mergeCell ref="J112:M112"/>
    <mergeCell ref="B142:E142"/>
    <mergeCell ref="F142:I142"/>
    <mergeCell ref="J142:M142"/>
    <mergeCell ref="J119:M119"/>
    <mergeCell ref="B121:E121"/>
    <mergeCell ref="F121:I121"/>
    <mergeCell ref="J121:M121"/>
    <mergeCell ref="J126:M126"/>
    <mergeCell ref="B128:E128"/>
    <mergeCell ref="F128:I128"/>
    <mergeCell ref="J128:M128"/>
    <mergeCell ref="J133:M133"/>
    <mergeCell ref="B135:E135"/>
    <mergeCell ref="F135:I135"/>
    <mergeCell ref="J135:M135"/>
    <mergeCell ref="J140:M140"/>
    <mergeCell ref="J161:M161"/>
    <mergeCell ref="J147:M147"/>
    <mergeCell ref="B149:E149"/>
    <mergeCell ref="F149:I149"/>
    <mergeCell ref="J149:M149"/>
    <mergeCell ref="J154:M154"/>
    <mergeCell ref="B156:E156"/>
    <mergeCell ref="F156:I156"/>
    <mergeCell ref="J156:M156"/>
  </mergeCells>
  <phoneticPr fontId="4" type="noConversion"/>
  <conditionalFormatting sqref="V2:V24">
    <cfRule type="cellIs" dxfId="14" priority="4" operator="equal">
      <formula>3</formula>
    </cfRule>
    <cfRule type="cellIs" dxfId="13" priority="5" operator="equal">
      <formula>2</formula>
    </cfRule>
    <cfRule type="cellIs" dxfId="12" priority="6" operator="equal">
      <formula>1</formula>
    </cfRule>
  </conditionalFormatting>
  <conditionalFormatting sqref="AB2:AB93">
    <cfRule type="cellIs" dxfId="11" priority="1" operator="equal">
      <formula>3</formula>
    </cfRule>
    <cfRule type="cellIs" dxfId="10" priority="2" operator="equal">
      <formula>2</formula>
    </cfRule>
    <cfRule type="cellIs" dxfId="9" priority="3" operator="equal">
      <formula>1</formula>
    </cfRule>
  </conditionalFormatting>
  <dataValidations count="1">
    <dataValidation type="whole" allowBlank="1" showErrorMessage="1" errorTitle="Napaka" error="Vnesi samo številke med 0 in 3." sqref="B3:M6 B157:M160 B150:M153 B143:M146 B136:M139 B129:M132 B122:M125 B115:M118 B108:M111 B101:M104 B94:M97 B87:M90 B80:M83 B73:M76 B66:M69 B59:M62 B52:M55 B45:M48 B38:M41 B31:M34 B24:M27 B17:M20 B10:M13" xr:uid="{D0F9760B-4F72-410D-A517-CFF7287D4B80}">
      <formula1>0</formula1>
      <formula2>3</formula2>
    </dataValidation>
  </dataValidations>
  <pageMargins left="0.7" right="0.7" top="0.75" bottom="0.75" header="0.3" footer="0.3"/>
  <pageSetup paperSize="9" scale="93" orientation="landscape" horizontalDpi="4294967293" r:id="rId1"/>
  <colBreaks count="1" manualBreakCount="1">
    <brk id="15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90894-5A32-47AD-810A-D5F5E6466175}">
  <sheetPr codeName="List2"/>
  <dimension ref="A3:A160"/>
  <sheetViews>
    <sheetView workbookViewId="0"/>
  </sheetViews>
  <sheetFormatPr defaultRowHeight="15" x14ac:dyDescent="0.25"/>
  <cols>
    <col min="1" max="1" width="12.140625" bestFit="1" customWidth="1"/>
  </cols>
  <sheetData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10" spans="1:1" x14ac:dyDescent="0.25">
      <c r="A10" t="s">
        <v>65</v>
      </c>
    </row>
    <row r="11" spans="1:1" x14ac:dyDescent="0.25">
      <c r="A11" t="s">
        <v>66</v>
      </c>
    </row>
    <row r="12" spans="1:1" x14ac:dyDescent="0.25">
      <c r="A12" t="s">
        <v>67</v>
      </c>
    </row>
    <row r="13" spans="1:1" x14ac:dyDescent="0.25">
      <c r="A13" t="s">
        <v>68</v>
      </c>
    </row>
    <row r="15" spans="1:1" x14ac:dyDescent="0.25">
      <c r="A15" t="s">
        <v>13</v>
      </c>
    </row>
    <row r="16" spans="1:1" x14ac:dyDescent="0.25">
      <c r="A16" t="s">
        <v>0</v>
      </c>
    </row>
    <row r="17" spans="1:1" x14ac:dyDescent="0.25">
      <c r="A17" t="s">
        <v>55</v>
      </c>
    </row>
    <row r="18" spans="1:1" x14ac:dyDescent="0.25">
      <c r="A18" t="s">
        <v>55</v>
      </c>
    </row>
    <row r="19" spans="1:1" x14ac:dyDescent="0.25">
      <c r="A19" t="s">
        <v>55</v>
      </c>
    </row>
    <row r="20" spans="1:1" x14ac:dyDescent="0.25">
      <c r="A20" t="s">
        <v>55</v>
      </c>
    </row>
    <row r="22" spans="1:1" x14ac:dyDescent="0.25">
      <c r="A22" t="s">
        <v>14</v>
      </c>
    </row>
    <row r="23" spans="1:1" x14ac:dyDescent="0.25">
      <c r="A23" t="s">
        <v>0</v>
      </c>
    </row>
    <row r="24" spans="1:1" x14ac:dyDescent="0.25">
      <c r="A24" t="s">
        <v>55</v>
      </c>
    </row>
    <row r="25" spans="1:1" x14ac:dyDescent="0.25">
      <c r="A25" t="s">
        <v>55</v>
      </c>
    </row>
    <row r="26" spans="1:1" x14ac:dyDescent="0.25">
      <c r="A26" t="s">
        <v>55</v>
      </c>
    </row>
    <row r="27" spans="1:1" x14ac:dyDescent="0.25">
      <c r="A27" t="s">
        <v>55</v>
      </c>
    </row>
    <row r="29" spans="1:1" x14ac:dyDescent="0.25">
      <c r="A29" t="s">
        <v>15</v>
      </c>
    </row>
    <row r="30" spans="1:1" x14ac:dyDescent="0.25">
      <c r="A30" t="s">
        <v>0</v>
      </c>
    </row>
    <row r="31" spans="1:1" x14ac:dyDescent="0.25">
      <c r="A31" t="s">
        <v>55</v>
      </c>
    </row>
    <row r="32" spans="1:1" x14ac:dyDescent="0.25">
      <c r="A32" t="s">
        <v>55</v>
      </c>
    </row>
    <row r="33" spans="1:1" x14ac:dyDescent="0.25">
      <c r="A33" t="s">
        <v>55</v>
      </c>
    </row>
    <row r="34" spans="1:1" x14ac:dyDescent="0.25">
      <c r="A34" t="s">
        <v>55</v>
      </c>
    </row>
    <row r="36" spans="1:1" x14ac:dyDescent="0.25">
      <c r="A36" t="s">
        <v>16</v>
      </c>
    </row>
    <row r="37" spans="1:1" x14ac:dyDescent="0.25">
      <c r="A37" t="s">
        <v>0</v>
      </c>
    </row>
    <row r="38" spans="1:1" x14ac:dyDescent="0.25">
      <c r="A38" t="s">
        <v>55</v>
      </c>
    </row>
    <row r="39" spans="1:1" x14ac:dyDescent="0.25">
      <c r="A39" t="s">
        <v>55</v>
      </c>
    </row>
    <row r="40" spans="1:1" x14ac:dyDescent="0.25">
      <c r="A40" t="s">
        <v>55</v>
      </c>
    </row>
    <row r="41" spans="1:1" x14ac:dyDescent="0.25">
      <c r="A41" t="s">
        <v>55</v>
      </c>
    </row>
    <row r="43" spans="1:1" x14ac:dyDescent="0.25">
      <c r="A43" t="s">
        <v>17</v>
      </c>
    </row>
    <row r="44" spans="1:1" x14ac:dyDescent="0.25">
      <c r="A44" t="s">
        <v>0</v>
      </c>
    </row>
    <row r="45" spans="1:1" x14ac:dyDescent="0.25">
      <c r="A45" t="s">
        <v>55</v>
      </c>
    </row>
    <row r="46" spans="1:1" x14ac:dyDescent="0.25">
      <c r="A46" t="s">
        <v>55</v>
      </c>
    </row>
    <row r="47" spans="1:1" x14ac:dyDescent="0.25">
      <c r="A47" t="s">
        <v>55</v>
      </c>
    </row>
    <row r="48" spans="1:1" x14ac:dyDescent="0.25">
      <c r="A48" t="s">
        <v>55</v>
      </c>
    </row>
    <row r="50" spans="1:1" x14ac:dyDescent="0.25">
      <c r="A50" t="s">
        <v>18</v>
      </c>
    </row>
    <row r="51" spans="1:1" x14ac:dyDescent="0.25">
      <c r="A51" t="s">
        <v>0</v>
      </c>
    </row>
    <row r="52" spans="1:1" x14ac:dyDescent="0.25">
      <c r="A52" t="s">
        <v>55</v>
      </c>
    </row>
    <row r="53" spans="1:1" x14ac:dyDescent="0.25">
      <c r="A53" t="s">
        <v>55</v>
      </c>
    </row>
    <row r="54" spans="1:1" x14ac:dyDescent="0.25">
      <c r="A54" t="s">
        <v>55</v>
      </c>
    </row>
    <row r="55" spans="1:1" x14ac:dyDescent="0.25">
      <c r="A55" t="s">
        <v>55</v>
      </c>
    </row>
    <row r="57" spans="1:1" x14ac:dyDescent="0.25">
      <c r="A57" t="s">
        <v>19</v>
      </c>
    </row>
    <row r="58" spans="1:1" x14ac:dyDescent="0.25">
      <c r="A58" t="s">
        <v>0</v>
      </c>
    </row>
    <row r="59" spans="1:1" x14ac:dyDescent="0.25">
      <c r="A59" t="s">
        <v>55</v>
      </c>
    </row>
    <row r="60" spans="1:1" x14ac:dyDescent="0.25">
      <c r="A60" t="s">
        <v>55</v>
      </c>
    </row>
    <row r="61" spans="1:1" x14ac:dyDescent="0.25">
      <c r="A61" t="s">
        <v>3</v>
      </c>
    </row>
    <row r="62" spans="1:1" x14ac:dyDescent="0.25">
      <c r="A62" t="s">
        <v>4</v>
      </c>
    </row>
    <row r="64" spans="1:1" x14ac:dyDescent="0.25">
      <c r="A64" t="s">
        <v>20</v>
      </c>
    </row>
    <row r="65" spans="1:1" x14ac:dyDescent="0.25">
      <c r="A65" t="s">
        <v>0</v>
      </c>
    </row>
    <row r="66" spans="1:1" x14ac:dyDescent="0.25">
      <c r="A66" t="s">
        <v>1</v>
      </c>
    </row>
    <row r="67" spans="1:1" x14ac:dyDescent="0.25">
      <c r="A67" t="s">
        <v>2</v>
      </c>
    </row>
    <row r="68" spans="1:1" x14ac:dyDescent="0.25">
      <c r="A68" t="s">
        <v>3</v>
      </c>
    </row>
    <row r="69" spans="1:1" x14ac:dyDescent="0.25">
      <c r="A69" t="s">
        <v>4</v>
      </c>
    </row>
    <row r="71" spans="1:1" x14ac:dyDescent="0.25">
      <c r="A71" t="s">
        <v>21</v>
      </c>
    </row>
    <row r="72" spans="1:1" x14ac:dyDescent="0.25">
      <c r="A72" t="s">
        <v>0</v>
      </c>
    </row>
    <row r="73" spans="1:1" x14ac:dyDescent="0.25">
      <c r="A73" t="s">
        <v>1</v>
      </c>
    </row>
    <row r="74" spans="1:1" x14ac:dyDescent="0.25">
      <c r="A74" t="s">
        <v>2</v>
      </c>
    </row>
    <row r="75" spans="1:1" x14ac:dyDescent="0.25">
      <c r="A75" t="s">
        <v>3</v>
      </c>
    </row>
    <row r="76" spans="1:1" x14ac:dyDescent="0.25">
      <c r="A76" t="s">
        <v>4</v>
      </c>
    </row>
    <row r="78" spans="1:1" x14ac:dyDescent="0.25">
      <c r="A78" t="s">
        <v>22</v>
      </c>
    </row>
    <row r="79" spans="1:1" x14ac:dyDescent="0.25">
      <c r="A79" t="s">
        <v>0</v>
      </c>
    </row>
    <row r="80" spans="1:1" x14ac:dyDescent="0.25">
      <c r="A80" t="s">
        <v>1</v>
      </c>
    </row>
    <row r="81" spans="1:1" x14ac:dyDescent="0.25">
      <c r="A81" t="s">
        <v>2</v>
      </c>
    </row>
    <row r="82" spans="1:1" x14ac:dyDescent="0.25">
      <c r="A82" t="s">
        <v>3</v>
      </c>
    </row>
    <row r="83" spans="1:1" x14ac:dyDescent="0.25">
      <c r="A83" t="s">
        <v>4</v>
      </c>
    </row>
    <row r="85" spans="1:1" x14ac:dyDescent="0.25">
      <c r="A85" t="s">
        <v>23</v>
      </c>
    </row>
    <row r="86" spans="1:1" x14ac:dyDescent="0.25">
      <c r="A86" t="s">
        <v>0</v>
      </c>
    </row>
    <row r="87" spans="1:1" x14ac:dyDescent="0.25">
      <c r="A87" t="s">
        <v>1</v>
      </c>
    </row>
    <row r="88" spans="1:1" x14ac:dyDescent="0.25">
      <c r="A88" t="s">
        <v>2</v>
      </c>
    </row>
    <row r="89" spans="1:1" x14ac:dyDescent="0.25">
      <c r="A89" t="s">
        <v>3</v>
      </c>
    </row>
    <row r="90" spans="1:1" x14ac:dyDescent="0.25">
      <c r="A90" t="s">
        <v>4</v>
      </c>
    </row>
    <row r="92" spans="1:1" x14ac:dyDescent="0.25">
      <c r="A92" t="s">
        <v>24</v>
      </c>
    </row>
    <row r="93" spans="1:1" x14ac:dyDescent="0.25">
      <c r="A93" t="s">
        <v>0</v>
      </c>
    </row>
    <row r="94" spans="1:1" x14ac:dyDescent="0.25">
      <c r="A94" t="s">
        <v>1</v>
      </c>
    </row>
    <row r="95" spans="1:1" x14ac:dyDescent="0.25">
      <c r="A95" t="s">
        <v>2</v>
      </c>
    </row>
    <row r="96" spans="1:1" x14ac:dyDescent="0.25">
      <c r="A96" t="s">
        <v>3</v>
      </c>
    </row>
    <row r="97" spans="1:1" x14ac:dyDescent="0.25">
      <c r="A97" t="s">
        <v>4</v>
      </c>
    </row>
    <row r="99" spans="1:1" x14ac:dyDescent="0.25">
      <c r="A99" t="s">
        <v>25</v>
      </c>
    </row>
    <row r="100" spans="1:1" x14ac:dyDescent="0.25">
      <c r="A100" t="s">
        <v>0</v>
      </c>
    </row>
    <row r="101" spans="1:1" x14ac:dyDescent="0.25">
      <c r="A101" t="s">
        <v>1</v>
      </c>
    </row>
    <row r="102" spans="1:1" x14ac:dyDescent="0.25">
      <c r="A102" t="s">
        <v>2</v>
      </c>
    </row>
    <row r="103" spans="1:1" x14ac:dyDescent="0.25">
      <c r="A103" t="s">
        <v>3</v>
      </c>
    </row>
    <row r="104" spans="1:1" x14ac:dyDescent="0.25">
      <c r="A104" t="s">
        <v>4</v>
      </c>
    </row>
    <row r="106" spans="1:1" x14ac:dyDescent="0.25">
      <c r="A106" t="s">
        <v>26</v>
      </c>
    </row>
    <row r="107" spans="1:1" x14ac:dyDescent="0.25">
      <c r="A107" t="s">
        <v>0</v>
      </c>
    </row>
    <row r="108" spans="1:1" x14ac:dyDescent="0.25">
      <c r="A108" t="s">
        <v>1</v>
      </c>
    </row>
    <row r="109" spans="1:1" x14ac:dyDescent="0.25">
      <c r="A109" t="s">
        <v>2</v>
      </c>
    </row>
    <row r="110" spans="1:1" x14ac:dyDescent="0.25">
      <c r="A110" t="s">
        <v>3</v>
      </c>
    </row>
    <row r="111" spans="1:1" x14ac:dyDescent="0.25">
      <c r="A111" t="s">
        <v>4</v>
      </c>
    </row>
    <row r="113" spans="1:1" x14ac:dyDescent="0.25">
      <c r="A113" t="s">
        <v>27</v>
      </c>
    </row>
    <row r="114" spans="1:1" x14ac:dyDescent="0.25">
      <c r="A114" t="s">
        <v>0</v>
      </c>
    </row>
    <row r="115" spans="1:1" x14ac:dyDescent="0.25">
      <c r="A115" t="s">
        <v>1</v>
      </c>
    </row>
    <row r="116" spans="1:1" x14ac:dyDescent="0.25">
      <c r="A116" t="s">
        <v>2</v>
      </c>
    </row>
    <row r="117" spans="1:1" x14ac:dyDescent="0.25">
      <c r="A117" t="s">
        <v>3</v>
      </c>
    </row>
    <row r="118" spans="1:1" x14ac:dyDescent="0.25">
      <c r="A118" t="s">
        <v>4</v>
      </c>
    </row>
    <row r="120" spans="1:1" x14ac:dyDescent="0.25">
      <c r="A120" t="s">
        <v>28</v>
      </c>
    </row>
    <row r="121" spans="1:1" x14ac:dyDescent="0.25">
      <c r="A121" t="s">
        <v>0</v>
      </c>
    </row>
    <row r="122" spans="1:1" x14ac:dyDescent="0.25">
      <c r="A122" t="s">
        <v>1</v>
      </c>
    </row>
    <row r="123" spans="1:1" x14ac:dyDescent="0.25">
      <c r="A123" t="s">
        <v>2</v>
      </c>
    </row>
    <row r="124" spans="1:1" x14ac:dyDescent="0.25">
      <c r="A124" t="s">
        <v>3</v>
      </c>
    </row>
    <row r="125" spans="1:1" x14ac:dyDescent="0.25">
      <c r="A125" t="s">
        <v>4</v>
      </c>
    </row>
    <row r="127" spans="1:1" x14ac:dyDescent="0.25">
      <c r="A127" t="s">
        <v>29</v>
      </c>
    </row>
    <row r="128" spans="1:1" x14ac:dyDescent="0.25">
      <c r="A128" t="s">
        <v>0</v>
      </c>
    </row>
    <row r="129" spans="1:1" x14ac:dyDescent="0.25">
      <c r="A129" t="s">
        <v>1</v>
      </c>
    </row>
    <row r="130" spans="1:1" x14ac:dyDescent="0.25">
      <c r="A130" t="s">
        <v>2</v>
      </c>
    </row>
    <row r="131" spans="1:1" x14ac:dyDescent="0.25">
      <c r="A131" t="s">
        <v>3</v>
      </c>
    </row>
    <row r="132" spans="1:1" x14ac:dyDescent="0.25">
      <c r="A132" t="s">
        <v>4</v>
      </c>
    </row>
    <row r="134" spans="1:1" x14ac:dyDescent="0.25">
      <c r="A134" t="s">
        <v>30</v>
      </c>
    </row>
    <row r="135" spans="1:1" x14ac:dyDescent="0.25">
      <c r="A135" t="s">
        <v>0</v>
      </c>
    </row>
    <row r="136" spans="1:1" x14ac:dyDescent="0.25">
      <c r="A136" t="s">
        <v>1</v>
      </c>
    </row>
    <row r="137" spans="1:1" x14ac:dyDescent="0.25">
      <c r="A137" t="s">
        <v>2</v>
      </c>
    </row>
    <row r="138" spans="1:1" x14ac:dyDescent="0.25">
      <c r="A138" t="s">
        <v>3</v>
      </c>
    </row>
    <row r="139" spans="1:1" x14ac:dyDescent="0.25">
      <c r="A139" t="s">
        <v>4</v>
      </c>
    </row>
    <row r="141" spans="1:1" x14ac:dyDescent="0.25">
      <c r="A141" t="s">
        <v>31</v>
      </c>
    </row>
    <row r="142" spans="1:1" x14ac:dyDescent="0.25">
      <c r="A142" t="s">
        <v>0</v>
      </c>
    </row>
    <row r="143" spans="1:1" x14ac:dyDescent="0.25">
      <c r="A143" t="s">
        <v>1</v>
      </c>
    </row>
    <row r="144" spans="1:1" x14ac:dyDescent="0.25">
      <c r="A144" t="s">
        <v>2</v>
      </c>
    </row>
    <row r="145" spans="1:1" x14ac:dyDescent="0.25">
      <c r="A145" t="s">
        <v>3</v>
      </c>
    </row>
    <row r="146" spans="1:1" x14ac:dyDescent="0.25">
      <c r="A146" t="s">
        <v>4</v>
      </c>
    </row>
    <row r="148" spans="1:1" x14ac:dyDescent="0.25">
      <c r="A148" t="s">
        <v>32</v>
      </c>
    </row>
    <row r="149" spans="1:1" x14ac:dyDescent="0.25">
      <c r="A149" t="s">
        <v>0</v>
      </c>
    </row>
    <row r="150" spans="1:1" x14ac:dyDescent="0.25">
      <c r="A150" t="s">
        <v>1</v>
      </c>
    </row>
    <row r="151" spans="1:1" x14ac:dyDescent="0.25">
      <c r="A151" t="s">
        <v>2</v>
      </c>
    </row>
    <row r="152" spans="1:1" x14ac:dyDescent="0.25">
      <c r="A152" t="s">
        <v>3</v>
      </c>
    </row>
    <row r="153" spans="1:1" x14ac:dyDescent="0.25">
      <c r="A153" t="s">
        <v>4</v>
      </c>
    </row>
    <row r="155" spans="1:1" x14ac:dyDescent="0.25">
      <c r="A155" t="s">
        <v>33</v>
      </c>
    </row>
    <row r="156" spans="1:1" x14ac:dyDescent="0.25">
      <c r="A156" t="s">
        <v>0</v>
      </c>
    </row>
    <row r="157" spans="1:1" x14ac:dyDescent="0.25">
      <c r="A157" t="s">
        <v>1</v>
      </c>
    </row>
    <row r="158" spans="1:1" x14ac:dyDescent="0.25">
      <c r="A158" t="s">
        <v>2</v>
      </c>
    </row>
    <row r="159" spans="1:1" x14ac:dyDescent="0.25">
      <c r="A159" t="s">
        <v>3</v>
      </c>
    </row>
    <row r="160" spans="1:1" x14ac:dyDescent="0.25">
      <c r="A160" t="s">
        <v>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115</vt:i4>
      </vt:variant>
    </vt:vector>
  </HeadingPairs>
  <TitlesOfParts>
    <vt:vector size="117" baseType="lpstr">
      <vt:lpstr>List1</vt:lpstr>
      <vt:lpstr>List2</vt:lpstr>
      <vt:lpstr>drustvo_1</vt:lpstr>
      <vt:lpstr>drustvo_10</vt:lpstr>
      <vt:lpstr>drustvo_11</vt:lpstr>
      <vt:lpstr>drustvo_12</vt:lpstr>
      <vt:lpstr>drustvo_13</vt:lpstr>
      <vt:lpstr>drustvo_14</vt:lpstr>
      <vt:lpstr>drustvo_15</vt:lpstr>
      <vt:lpstr>drustvo_16</vt:lpstr>
      <vt:lpstr>drustvo_17</vt:lpstr>
      <vt:lpstr>drustvo_18</vt:lpstr>
      <vt:lpstr>drustvo_19</vt:lpstr>
      <vt:lpstr>drustvo_2</vt:lpstr>
      <vt:lpstr>drustvo_20</vt:lpstr>
      <vt:lpstr>drustvo_21</vt:lpstr>
      <vt:lpstr>drustvo_22</vt:lpstr>
      <vt:lpstr>drustvo_23</vt:lpstr>
      <vt:lpstr>drustvo_3</vt:lpstr>
      <vt:lpstr>drustvo_4</vt:lpstr>
      <vt:lpstr>drustvo_5</vt:lpstr>
      <vt:lpstr>drustvo_6</vt:lpstr>
      <vt:lpstr>drustvo_7</vt:lpstr>
      <vt:lpstr>drustvo_8</vt:lpstr>
      <vt:lpstr>drustvo_9</vt:lpstr>
      <vt:lpstr>Ime_1</vt:lpstr>
      <vt:lpstr>Ime_10</vt:lpstr>
      <vt:lpstr>Ime_11</vt:lpstr>
      <vt:lpstr>Ime_12</vt:lpstr>
      <vt:lpstr>Ime_13</vt:lpstr>
      <vt:lpstr>Ime_14</vt:lpstr>
      <vt:lpstr>Ime_15</vt:lpstr>
      <vt:lpstr>Ime_16</vt:lpstr>
      <vt:lpstr>Ime_17</vt:lpstr>
      <vt:lpstr>Ime_18</vt:lpstr>
      <vt:lpstr>Ime_19</vt:lpstr>
      <vt:lpstr>Ime_2</vt:lpstr>
      <vt:lpstr>Ime_20</vt:lpstr>
      <vt:lpstr>Ime_21</vt:lpstr>
      <vt:lpstr>Ime_22</vt:lpstr>
      <vt:lpstr>Ime_23</vt:lpstr>
      <vt:lpstr>Ime_24</vt:lpstr>
      <vt:lpstr>Ime_25</vt:lpstr>
      <vt:lpstr>Ime_26</vt:lpstr>
      <vt:lpstr>Ime_27</vt:lpstr>
      <vt:lpstr>Ime_28</vt:lpstr>
      <vt:lpstr>Ime_29</vt:lpstr>
      <vt:lpstr>Ime_3</vt:lpstr>
      <vt:lpstr>Ime_30</vt:lpstr>
      <vt:lpstr>Ime_31</vt:lpstr>
      <vt:lpstr>Ime_32</vt:lpstr>
      <vt:lpstr>Ime_33</vt:lpstr>
      <vt:lpstr>Ime_34</vt:lpstr>
      <vt:lpstr>Ime_35</vt:lpstr>
      <vt:lpstr>Ime_36</vt:lpstr>
      <vt:lpstr>Ime_37</vt:lpstr>
      <vt:lpstr>Ime_38</vt:lpstr>
      <vt:lpstr>Ime_39</vt:lpstr>
      <vt:lpstr>Ime_4</vt:lpstr>
      <vt:lpstr>Ime_40</vt:lpstr>
      <vt:lpstr>Ime_41</vt:lpstr>
      <vt:lpstr>Ime_42</vt:lpstr>
      <vt:lpstr>Ime_43</vt:lpstr>
      <vt:lpstr>Ime_44</vt:lpstr>
      <vt:lpstr>Ime_45</vt:lpstr>
      <vt:lpstr>Ime_46</vt:lpstr>
      <vt:lpstr>Ime_47</vt:lpstr>
      <vt:lpstr>Ime_48</vt:lpstr>
      <vt:lpstr>Ime_49</vt:lpstr>
      <vt:lpstr>Ime_5</vt:lpstr>
      <vt:lpstr>Ime_50</vt:lpstr>
      <vt:lpstr>Ime_51</vt:lpstr>
      <vt:lpstr>Ime_52</vt:lpstr>
      <vt:lpstr>Ime_53</vt:lpstr>
      <vt:lpstr>Ime_54</vt:lpstr>
      <vt:lpstr>Ime_55</vt:lpstr>
      <vt:lpstr>Ime_56</vt:lpstr>
      <vt:lpstr>Ime_57</vt:lpstr>
      <vt:lpstr>Ime_58</vt:lpstr>
      <vt:lpstr>Ime_59</vt:lpstr>
      <vt:lpstr>Ime_6</vt:lpstr>
      <vt:lpstr>Ime_60</vt:lpstr>
      <vt:lpstr>Ime_61</vt:lpstr>
      <vt:lpstr>Ime_62</vt:lpstr>
      <vt:lpstr>Ime_63</vt:lpstr>
      <vt:lpstr>Ime_64</vt:lpstr>
      <vt:lpstr>Ime_65</vt:lpstr>
      <vt:lpstr>Ime_66</vt:lpstr>
      <vt:lpstr>Ime_67</vt:lpstr>
      <vt:lpstr>Ime_68</vt:lpstr>
      <vt:lpstr>Ime_69</vt:lpstr>
      <vt:lpstr>Ime_7</vt:lpstr>
      <vt:lpstr>Ime_70</vt:lpstr>
      <vt:lpstr>Ime_71</vt:lpstr>
      <vt:lpstr>Ime_72</vt:lpstr>
      <vt:lpstr>Ime_73</vt:lpstr>
      <vt:lpstr>Ime_74</vt:lpstr>
      <vt:lpstr>Ime_75</vt:lpstr>
      <vt:lpstr>Ime_76</vt:lpstr>
      <vt:lpstr>Ime_77</vt:lpstr>
      <vt:lpstr>Ime_78</vt:lpstr>
      <vt:lpstr>Ime_79</vt:lpstr>
      <vt:lpstr>Ime_8</vt:lpstr>
      <vt:lpstr>Ime_80</vt:lpstr>
      <vt:lpstr>Ime_81</vt:lpstr>
      <vt:lpstr>Ime_82</vt:lpstr>
      <vt:lpstr>Ime_83</vt:lpstr>
      <vt:lpstr>Ime_84</vt:lpstr>
      <vt:lpstr>Ime_85</vt:lpstr>
      <vt:lpstr>Ime_86</vt:lpstr>
      <vt:lpstr>Ime_87</vt:lpstr>
      <vt:lpstr>Ime_88</vt:lpstr>
      <vt:lpstr>Ime_89</vt:lpstr>
      <vt:lpstr>Ime_9</vt:lpstr>
      <vt:lpstr>Ime_90</vt:lpstr>
      <vt:lpstr>Ime_91</vt:lpstr>
      <vt:lpstr>Ime_92</vt:lpstr>
    </vt:vector>
  </TitlesOfParts>
  <Company>Krka, d. 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Švajger, Davor</dc:creator>
  <cp:lastModifiedBy>Drago</cp:lastModifiedBy>
  <cp:lastPrinted>2024-05-28T10:01:00Z</cp:lastPrinted>
  <dcterms:created xsi:type="dcterms:W3CDTF">2024-05-24T04:52:30Z</dcterms:created>
  <dcterms:modified xsi:type="dcterms:W3CDTF">2024-05-28T12:50:00Z</dcterms:modified>
</cp:coreProperties>
</file>