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PREČNA 2015.2016.2017,2018,2019,2020,2021,2022,2023\DU PREČNA 2024 - DOKUMENTI\48 ŠPORTNE IGRE PZDU - OSNOVNA MAPA 2024\48. ŠIU PZDU-KEGLJANJE VRVICA MOŠKI DTP 2024\"/>
    </mc:Choice>
  </mc:AlternateContent>
  <xr:revisionPtr revIDLastSave="0" documentId="8_{73226BD5-AA15-4AF7-AB52-14303F6C68ED}" xr6:coauthVersionLast="47" xr6:coauthVersionMax="47" xr10:uidLastSave="{00000000-0000-0000-0000-000000000000}"/>
  <bookViews>
    <workbookView xWindow="-120" yWindow="-120" windowWidth="29040" windowHeight="15720" activeTab="2" xr2:uid="{C610EABE-23AA-4D51-92AC-63801F75732E}"/>
  </bookViews>
  <sheets>
    <sheet name="RUSKO KEGLJANJE" sheetId="3" r:id="rId1"/>
    <sheet name="REZULTATI EKIPNO" sheetId="2" r:id="rId2"/>
    <sheet name="REZULTATI POSAMEZNO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3" l="1"/>
  <c r="AE6" i="3"/>
  <c r="O142" i="3"/>
  <c r="AC35" i="3" l="1"/>
  <c r="AC34" i="3"/>
  <c r="AC33" i="3"/>
  <c r="AC32" i="3"/>
  <c r="AC31" i="3"/>
  <c r="AK110" i="3" l="1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L100" i="3"/>
  <c r="AL99" i="3"/>
  <c r="AL98" i="3"/>
  <c r="AL97" i="3"/>
  <c r="AL96" i="3"/>
  <c r="AK95" i="3"/>
  <c r="AK94" i="3"/>
  <c r="AK93" i="3"/>
  <c r="AK92" i="3"/>
  <c r="AK91" i="3"/>
  <c r="AL95" i="3"/>
  <c r="AL94" i="3"/>
  <c r="AL93" i="3"/>
  <c r="AL92" i="3"/>
  <c r="AL91" i="3"/>
  <c r="AK90" i="3"/>
  <c r="AK89" i="3"/>
  <c r="AK88" i="3"/>
  <c r="AK87" i="3"/>
  <c r="AK86" i="3"/>
  <c r="AL90" i="3"/>
  <c r="AL89" i="3"/>
  <c r="AL88" i="3"/>
  <c r="AL87" i="3"/>
  <c r="AL86" i="3"/>
  <c r="AK85" i="3"/>
  <c r="AK84" i="3"/>
  <c r="AK83" i="3"/>
  <c r="AK82" i="3"/>
  <c r="AK81" i="3"/>
  <c r="AL85" i="3"/>
  <c r="AL84" i="3"/>
  <c r="AL83" i="3"/>
  <c r="AL82" i="3"/>
  <c r="AL81" i="3"/>
  <c r="AK80" i="3"/>
  <c r="AK79" i="3"/>
  <c r="AK78" i="3"/>
  <c r="AK77" i="3"/>
  <c r="AK76" i="3"/>
  <c r="AL80" i="3"/>
  <c r="AL79" i="3"/>
  <c r="AL78" i="3"/>
  <c r="AL77" i="3"/>
  <c r="AL76" i="3"/>
  <c r="AK75" i="3"/>
  <c r="AK74" i="3"/>
  <c r="AK73" i="3"/>
  <c r="AK72" i="3"/>
  <c r="AK71" i="3"/>
  <c r="AL75" i="3"/>
  <c r="AL74" i="3"/>
  <c r="AL73" i="3"/>
  <c r="AL72" i="3"/>
  <c r="AL71" i="3"/>
  <c r="AK70" i="3"/>
  <c r="AK69" i="3"/>
  <c r="AK68" i="3"/>
  <c r="AK67" i="3"/>
  <c r="AK66" i="3"/>
  <c r="AL70" i="3"/>
  <c r="AL69" i="3"/>
  <c r="AL68" i="3"/>
  <c r="AL67" i="3"/>
  <c r="AL66" i="3"/>
  <c r="AK65" i="3"/>
  <c r="AK64" i="3"/>
  <c r="AK63" i="3"/>
  <c r="AK62" i="3"/>
  <c r="AK61" i="3"/>
  <c r="AL65" i="3"/>
  <c r="AL64" i="3"/>
  <c r="AL63" i="3"/>
  <c r="AL62" i="3"/>
  <c r="AL61" i="3"/>
  <c r="AK60" i="3"/>
  <c r="AK59" i="3"/>
  <c r="AK58" i="3"/>
  <c r="AK57" i="3"/>
  <c r="AK56" i="3"/>
  <c r="AL60" i="3"/>
  <c r="AL59" i="3"/>
  <c r="AL58" i="3"/>
  <c r="AL57" i="3"/>
  <c r="AL56" i="3"/>
  <c r="AK55" i="3"/>
  <c r="AK54" i="3"/>
  <c r="AK53" i="3"/>
  <c r="AK52" i="3"/>
  <c r="AK51" i="3"/>
  <c r="AL55" i="3"/>
  <c r="AL54" i="3"/>
  <c r="AL53" i="3"/>
  <c r="AL52" i="3"/>
  <c r="AL51" i="3"/>
  <c r="AK50" i="3"/>
  <c r="AK49" i="3"/>
  <c r="AK48" i="3"/>
  <c r="AK47" i="3"/>
  <c r="AK46" i="3"/>
  <c r="AL50" i="3"/>
  <c r="AL49" i="3"/>
  <c r="AL48" i="3"/>
  <c r="AL47" i="3"/>
  <c r="AL46" i="3"/>
  <c r="AK45" i="3"/>
  <c r="AK44" i="3"/>
  <c r="AK43" i="3"/>
  <c r="AK42" i="3"/>
  <c r="AK41" i="3"/>
  <c r="AL45" i="3"/>
  <c r="AL44" i="3"/>
  <c r="AL43" i="3"/>
  <c r="AL42" i="3"/>
  <c r="AL41" i="3"/>
  <c r="AK40" i="3"/>
  <c r="AK39" i="3"/>
  <c r="AK38" i="3"/>
  <c r="AK37" i="3"/>
  <c r="AK36" i="3"/>
  <c r="AL39" i="3"/>
  <c r="AL38" i="3"/>
  <c r="AL37" i="3"/>
  <c r="AL36" i="3"/>
  <c r="AK35" i="3"/>
  <c r="AK34" i="3"/>
  <c r="C34" i="1" s="1"/>
  <c r="AK33" i="3"/>
  <c r="AK32" i="3"/>
  <c r="AK31" i="3"/>
  <c r="AL35" i="3"/>
  <c r="AL34" i="3"/>
  <c r="D34" i="1" s="1"/>
  <c r="AL33" i="3"/>
  <c r="AL32" i="3"/>
  <c r="AL31" i="3"/>
  <c r="AL30" i="3"/>
  <c r="D50" i="1" s="1"/>
  <c r="AL29" i="3"/>
  <c r="D66" i="1" s="1"/>
  <c r="AL28" i="3"/>
  <c r="D55" i="1" s="1"/>
  <c r="AK30" i="3"/>
  <c r="C50" i="1" s="1"/>
  <c r="AK29" i="3"/>
  <c r="C66" i="1" s="1"/>
  <c r="AK28" i="3"/>
  <c r="C55" i="1" s="1"/>
  <c r="AK27" i="3"/>
  <c r="C29" i="1" s="1"/>
  <c r="AL27" i="3"/>
  <c r="D29" i="1" s="1"/>
  <c r="AL40" i="3"/>
  <c r="AL101" i="3"/>
  <c r="AL102" i="3"/>
  <c r="AL103" i="3"/>
  <c r="AL104" i="3"/>
  <c r="AL105" i="3"/>
  <c r="AL106" i="3"/>
  <c r="AL107" i="3"/>
  <c r="AL108" i="3"/>
  <c r="AL109" i="3"/>
  <c r="AL110" i="3"/>
  <c r="AL26" i="3"/>
  <c r="AK26" i="3"/>
  <c r="C12" i="2"/>
  <c r="C17" i="2"/>
  <c r="C14" i="2"/>
  <c r="C10" i="2"/>
  <c r="C7" i="2"/>
  <c r="C4" i="2"/>
  <c r="C5" i="2"/>
  <c r="AK20" i="3"/>
  <c r="C3" i="2" s="1"/>
  <c r="AK19" i="3"/>
  <c r="C6" i="2" s="1"/>
  <c r="AK18" i="3"/>
  <c r="AK17" i="3"/>
  <c r="AK16" i="3"/>
  <c r="C8" i="2" s="1"/>
  <c r="AK15" i="3"/>
  <c r="C11" i="2" s="1"/>
  <c r="AK14" i="3"/>
  <c r="AK13" i="3"/>
  <c r="AK12" i="3"/>
  <c r="C13" i="2" s="1"/>
  <c r="AK11" i="3"/>
  <c r="C16" i="2" s="1"/>
  <c r="AK10" i="3"/>
  <c r="AK9" i="3"/>
  <c r="AK8" i="3"/>
  <c r="C18" i="2" s="1"/>
  <c r="AK7" i="3"/>
  <c r="C19" i="2" s="1"/>
  <c r="AK6" i="3"/>
  <c r="AK5" i="3"/>
  <c r="C9" i="2" s="1"/>
  <c r="AK4" i="3"/>
  <c r="C15" i="2" s="1"/>
  <c r="AG152" i="3"/>
  <c r="AC152" i="3"/>
  <c r="W152" i="3"/>
  <c r="O152" i="3"/>
  <c r="I152" i="3"/>
  <c r="AG151" i="3"/>
  <c r="AC151" i="3"/>
  <c r="W151" i="3"/>
  <c r="AE151" i="3" s="1"/>
  <c r="O151" i="3"/>
  <c r="I151" i="3"/>
  <c r="AG150" i="3"/>
  <c r="AC150" i="3"/>
  <c r="W150" i="3"/>
  <c r="O150" i="3"/>
  <c r="I150" i="3"/>
  <c r="AG149" i="3"/>
  <c r="AC149" i="3"/>
  <c r="W149" i="3"/>
  <c r="O149" i="3"/>
  <c r="I149" i="3"/>
  <c r="AG148" i="3"/>
  <c r="AC148" i="3"/>
  <c r="W148" i="3"/>
  <c r="O148" i="3"/>
  <c r="I148" i="3"/>
  <c r="AG143" i="3"/>
  <c r="AC143" i="3"/>
  <c r="W143" i="3"/>
  <c r="O143" i="3"/>
  <c r="I143" i="3"/>
  <c r="AG142" i="3"/>
  <c r="AC142" i="3"/>
  <c r="W142" i="3"/>
  <c r="I142" i="3"/>
  <c r="AG141" i="3"/>
  <c r="AC141" i="3"/>
  <c r="W141" i="3"/>
  <c r="O141" i="3"/>
  <c r="I141" i="3"/>
  <c r="AG140" i="3"/>
  <c r="AC140" i="3"/>
  <c r="W140" i="3"/>
  <c r="O140" i="3"/>
  <c r="I140" i="3"/>
  <c r="AG139" i="3"/>
  <c r="AC139" i="3"/>
  <c r="W139" i="3"/>
  <c r="O139" i="3"/>
  <c r="I139" i="3"/>
  <c r="AG134" i="3"/>
  <c r="AC134" i="3"/>
  <c r="W134" i="3"/>
  <c r="O134" i="3"/>
  <c r="I134" i="3"/>
  <c r="AG133" i="3"/>
  <c r="AC133" i="3"/>
  <c r="W133" i="3"/>
  <c r="O133" i="3"/>
  <c r="I133" i="3"/>
  <c r="AG132" i="3"/>
  <c r="AC132" i="3"/>
  <c r="W132" i="3"/>
  <c r="O132" i="3"/>
  <c r="I132" i="3"/>
  <c r="AG131" i="3"/>
  <c r="AC131" i="3"/>
  <c r="W131" i="3"/>
  <c r="O131" i="3"/>
  <c r="I131" i="3"/>
  <c r="AG130" i="3"/>
  <c r="AC130" i="3"/>
  <c r="W130" i="3"/>
  <c r="O130" i="3"/>
  <c r="I130" i="3"/>
  <c r="AG125" i="3"/>
  <c r="AC125" i="3"/>
  <c r="W125" i="3"/>
  <c r="O125" i="3"/>
  <c r="I125" i="3"/>
  <c r="AG124" i="3"/>
  <c r="AC124" i="3"/>
  <c r="W124" i="3"/>
  <c r="O124" i="3"/>
  <c r="I124" i="3"/>
  <c r="AG123" i="3"/>
  <c r="AC123" i="3"/>
  <c r="W123" i="3"/>
  <c r="O123" i="3"/>
  <c r="I123" i="3"/>
  <c r="AG122" i="3"/>
  <c r="AC122" i="3"/>
  <c r="W122" i="3"/>
  <c r="O122" i="3"/>
  <c r="I122" i="3"/>
  <c r="AG121" i="3"/>
  <c r="AC121" i="3"/>
  <c r="W121" i="3"/>
  <c r="O121" i="3"/>
  <c r="I121" i="3"/>
  <c r="AG116" i="3"/>
  <c r="AC116" i="3"/>
  <c r="W116" i="3"/>
  <c r="O116" i="3"/>
  <c r="I116" i="3"/>
  <c r="AG115" i="3"/>
  <c r="AC115" i="3"/>
  <c r="W115" i="3"/>
  <c r="O115" i="3"/>
  <c r="I115" i="3"/>
  <c r="AG114" i="3"/>
  <c r="AC114" i="3"/>
  <c r="W114" i="3"/>
  <c r="O114" i="3"/>
  <c r="I114" i="3"/>
  <c r="AG113" i="3"/>
  <c r="AC113" i="3"/>
  <c r="W113" i="3"/>
  <c r="O113" i="3"/>
  <c r="I113" i="3"/>
  <c r="AG112" i="3"/>
  <c r="AC112" i="3"/>
  <c r="W112" i="3"/>
  <c r="O112" i="3"/>
  <c r="I112" i="3"/>
  <c r="AG107" i="3"/>
  <c r="AC107" i="3"/>
  <c r="W107" i="3"/>
  <c r="O107" i="3"/>
  <c r="I107" i="3"/>
  <c r="AG106" i="3"/>
  <c r="AC106" i="3"/>
  <c r="W106" i="3"/>
  <c r="O106" i="3"/>
  <c r="I106" i="3"/>
  <c r="AG105" i="3"/>
  <c r="AC105" i="3"/>
  <c r="W105" i="3"/>
  <c r="AE105" i="3" s="1"/>
  <c r="O105" i="3"/>
  <c r="I105" i="3"/>
  <c r="AG104" i="3"/>
  <c r="AC104" i="3"/>
  <c r="W104" i="3"/>
  <c r="O104" i="3"/>
  <c r="I104" i="3"/>
  <c r="AG103" i="3"/>
  <c r="AC103" i="3"/>
  <c r="W103" i="3"/>
  <c r="O103" i="3"/>
  <c r="I103" i="3"/>
  <c r="AG98" i="3"/>
  <c r="AC98" i="3"/>
  <c r="W98" i="3"/>
  <c r="O98" i="3"/>
  <c r="I98" i="3"/>
  <c r="AG97" i="3"/>
  <c r="AC97" i="3"/>
  <c r="W97" i="3"/>
  <c r="O97" i="3"/>
  <c r="I97" i="3"/>
  <c r="AG96" i="3"/>
  <c r="AC96" i="3"/>
  <c r="W96" i="3"/>
  <c r="O96" i="3"/>
  <c r="I96" i="3"/>
  <c r="AG95" i="3"/>
  <c r="AC95" i="3"/>
  <c r="W95" i="3"/>
  <c r="O95" i="3"/>
  <c r="I95" i="3"/>
  <c r="AG94" i="3"/>
  <c r="AC94" i="3"/>
  <c r="W94" i="3"/>
  <c r="O94" i="3"/>
  <c r="I94" i="3"/>
  <c r="AG89" i="3"/>
  <c r="AC89" i="3"/>
  <c r="W89" i="3"/>
  <c r="O89" i="3"/>
  <c r="I89" i="3"/>
  <c r="AG88" i="3"/>
  <c r="AC88" i="3"/>
  <c r="W88" i="3"/>
  <c r="O88" i="3"/>
  <c r="I88" i="3"/>
  <c r="AG87" i="3"/>
  <c r="AC87" i="3"/>
  <c r="W87" i="3"/>
  <c r="O87" i="3"/>
  <c r="I87" i="3"/>
  <c r="AG86" i="3"/>
  <c r="AC86" i="3"/>
  <c r="W86" i="3"/>
  <c r="O86" i="3"/>
  <c r="I86" i="3"/>
  <c r="AG85" i="3"/>
  <c r="AC85" i="3"/>
  <c r="W85" i="3"/>
  <c r="AE85" i="3" s="1"/>
  <c r="O85" i="3"/>
  <c r="I85" i="3"/>
  <c r="AG80" i="3"/>
  <c r="AC80" i="3"/>
  <c r="W80" i="3"/>
  <c r="O80" i="3"/>
  <c r="I80" i="3"/>
  <c r="Q80" i="3" s="1"/>
  <c r="AG79" i="3"/>
  <c r="AC79" i="3"/>
  <c r="W79" i="3"/>
  <c r="O79" i="3"/>
  <c r="I79" i="3"/>
  <c r="AG78" i="3"/>
  <c r="AC78" i="3"/>
  <c r="W78" i="3"/>
  <c r="O78" i="3"/>
  <c r="I78" i="3"/>
  <c r="AG77" i="3"/>
  <c r="AC77" i="3"/>
  <c r="W77" i="3"/>
  <c r="AE77" i="3" s="1"/>
  <c r="O77" i="3"/>
  <c r="I77" i="3"/>
  <c r="AG76" i="3"/>
  <c r="AC76" i="3"/>
  <c r="W76" i="3"/>
  <c r="O76" i="3"/>
  <c r="I76" i="3"/>
  <c r="AG71" i="3"/>
  <c r="AC71" i="3"/>
  <c r="W71" i="3"/>
  <c r="O71" i="3"/>
  <c r="I71" i="3"/>
  <c r="AG70" i="3"/>
  <c r="AC70" i="3"/>
  <c r="W70" i="3"/>
  <c r="O70" i="3"/>
  <c r="I70" i="3"/>
  <c r="AG69" i="3"/>
  <c r="AC69" i="3"/>
  <c r="W69" i="3"/>
  <c r="O69" i="3"/>
  <c r="I69" i="3"/>
  <c r="AG68" i="3"/>
  <c r="AC68" i="3"/>
  <c r="W68" i="3"/>
  <c r="O68" i="3"/>
  <c r="I68" i="3"/>
  <c r="AG67" i="3"/>
  <c r="AC67" i="3"/>
  <c r="W67" i="3"/>
  <c r="O67" i="3"/>
  <c r="I67" i="3"/>
  <c r="Q67" i="3" s="1"/>
  <c r="AG62" i="3"/>
  <c r="AC62" i="3"/>
  <c r="W62" i="3"/>
  <c r="O62" i="3"/>
  <c r="I62" i="3"/>
  <c r="AG61" i="3"/>
  <c r="AC61" i="3"/>
  <c r="W61" i="3"/>
  <c r="O61" i="3"/>
  <c r="I61" i="3"/>
  <c r="AG60" i="3"/>
  <c r="AC60" i="3"/>
  <c r="W60" i="3"/>
  <c r="O60" i="3"/>
  <c r="I60" i="3"/>
  <c r="AG59" i="3"/>
  <c r="AC59" i="3"/>
  <c r="W59" i="3"/>
  <c r="O59" i="3"/>
  <c r="I59" i="3"/>
  <c r="Q59" i="3" s="1"/>
  <c r="AG58" i="3"/>
  <c r="AC58" i="3"/>
  <c r="W58" i="3"/>
  <c r="O58" i="3"/>
  <c r="I58" i="3"/>
  <c r="AG53" i="3"/>
  <c r="AC53" i="3"/>
  <c r="W53" i="3"/>
  <c r="O53" i="3"/>
  <c r="I53" i="3"/>
  <c r="AG52" i="3"/>
  <c r="AC52" i="3"/>
  <c r="W52" i="3"/>
  <c r="O52" i="3"/>
  <c r="I52" i="3"/>
  <c r="AG51" i="3"/>
  <c r="AC51" i="3"/>
  <c r="W51" i="3"/>
  <c r="O51" i="3"/>
  <c r="I51" i="3"/>
  <c r="AG50" i="3"/>
  <c r="AC50" i="3"/>
  <c r="W50" i="3"/>
  <c r="O50" i="3"/>
  <c r="I50" i="3"/>
  <c r="AG49" i="3"/>
  <c r="AC49" i="3"/>
  <c r="W49" i="3"/>
  <c r="O49" i="3"/>
  <c r="I49" i="3"/>
  <c r="AG44" i="3"/>
  <c r="AC44" i="3"/>
  <c r="W44" i="3"/>
  <c r="O44" i="3"/>
  <c r="I44" i="3"/>
  <c r="AG43" i="3"/>
  <c r="AC43" i="3"/>
  <c r="W43" i="3"/>
  <c r="O43" i="3"/>
  <c r="I43" i="3"/>
  <c r="AG42" i="3"/>
  <c r="AC42" i="3"/>
  <c r="W42" i="3"/>
  <c r="O42" i="3"/>
  <c r="I42" i="3"/>
  <c r="AG41" i="3"/>
  <c r="AC41" i="3"/>
  <c r="W41" i="3"/>
  <c r="O41" i="3"/>
  <c r="I41" i="3"/>
  <c r="AG40" i="3"/>
  <c r="AC40" i="3"/>
  <c r="W40" i="3"/>
  <c r="O40" i="3"/>
  <c r="I40" i="3"/>
  <c r="AG35" i="3"/>
  <c r="W35" i="3"/>
  <c r="O35" i="3"/>
  <c r="I35" i="3"/>
  <c r="Q35" i="3" s="1"/>
  <c r="AG34" i="3"/>
  <c r="W34" i="3"/>
  <c r="O34" i="3"/>
  <c r="I34" i="3"/>
  <c r="AG33" i="3"/>
  <c r="W33" i="3"/>
  <c r="AE33" i="3" s="1"/>
  <c r="O33" i="3"/>
  <c r="I33" i="3"/>
  <c r="AG32" i="3"/>
  <c r="W32" i="3"/>
  <c r="O32" i="3"/>
  <c r="I32" i="3"/>
  <c r="AG31" i="3"/>
  <c r="W31" i="3"/>
  <c r="O31" i="3"/>
  <c r="I31" i="3"/>
  <c r="AG26" i="3"/>
  <c r="AC26" i="3"/>
  <c r="W26" i="3"/>
  <c r="O26" i="3"/>
  <c r="I26" i="3"/>
  <c r="AG25" i="3"/>
  <c r="AC25" i="3"/>
  <c r="W25" i="3"/>
  <c r="O25" i="3"/>
  <c r="I25" i="3"/>
  <c r="AG24" i="3"/>
  <c r="AC24" i="3"/>
  <c r="W24" i="3"/>
  <c r="O24" i="3"/>
  <c r="I24" i="3"/>
  <c r="AG23" i="3"/>
  <c r="AC23" i="3"/>
  <c r="W23" i="3"/>
  <c r="O23" i="3"/>
  <c r="I23" i="3"/>
  <c r="AG22" i="3"/>
  <c r="AC22" i="3"/>
  <c r="W22" i="3"/>
  <c r="O22" i="3"/>
  <c r="I22" i="3"/>
  <c r="AG14" i="3"/>
  <c r="AG15" i="3"/>
  <c r="AG16" i="3"/>
  <c r="AG17" i="3"/>
  <c r="AG13" i="3"/>
  <c r="AC17" i="3"/>
  <c r="W17" i="3"/>
  <c r="O17" i="3"/>
  <c r="I17" i="3"/>
  <c r="AC16" i="3"/>
  <c r="W16" i="3"/>
  <c r="O16" i="3"/>
  <c r="I16" i="3"/>
  <c r="AC15" i="3"/>
  <c r="W15" i="3"/>
  <c r="O15" i="3"/>
  <c r="I15" i="3"/>
  <c r="AC14" i="3"/>
  <c r="W14" i="3"/>
  <c r="O14" i="3"/>
  <c r="I14" i="3"/>
  <c r="AC13" i="3"/>
  <c r="W13" i="3"/>
  <c r="O13" i="3"/>
  <c r="I13" i="3"/>
  <c r="AG5" i="3"/>
  <c r="AG6" i="3"/>
  <c r="AG7" i="3"/>
  <c r="AG8" i="3"/>
  <c r="AG4" i="3"/>
  <c r="I4" i="3"/>
  <c r="O4" i="3"/>
  <c r="W4" i="3"/>
  <c r="I5" i="3"/>
  <c r="O5" i="3"/>
  <c r="W5" i="3"/>
  <c r="I6" i="3"/>
  <c r="O6" i="3"/>
  <c r="W6" i="3"/>
  <c r="I7" i="3"/>
  <c r="O7" i="3"/>
  <c r="W7" i="3"/>
  <c r="I8" i="3"/>
  <c r="O8" i="3"/>
  <c r="W8" i="3"/>
  <c r="Q149" i="3" l="1"/>
  <c r="Q116" i="3"/>
  <c r="Q104" i="3"/>
  <c r="AE62" i="3"/>
  <c r="AE43" i="3"/>
  <c r="AE67" i="3"/>
  <c r="AE115" i="3"/>
  <c r="Q42" i="3"/>
  <c r="AE68" i="3"/>
  <c r="Q98" i="3"/>
  <c r="Q130" i="3"/>
  <c r="AE132" i="3"/>
  <c r="AE16" i="3"/>
  <c r="AF22" i="3"/>
  <c r="AG27" i="3"/>
  <c r="AF24" i="3"/>
  <c r="AE24" i="3"/>
  <c r="AF26" i="3"/>
  <c r="AE26" i="3"/>
  <c r="AF32" i="3"/>
  <c r="AE32" i="3"/>
  <c r="AF34" i="3"/>
  <c r="AE34" i="3"/>
  <c r="AF40" i="3"/>
  <c r="AE40" i="3"/>
  <c r="AG45" i="3"/>
  <c r="AF42" i="3"/>
  <c r="AE42" i="3"/>
  <c r="AF44" i="3"/>
  <c r="AE44" i="3"/>
  <c r="AF50" i="3"/>
  <c r="AE50" i="3"/>
  <c r="AF52" i="3"/>
  <c r="AF58" i="3"/>
  <c r="AG63" i="3"/>
  <c r="AF60" i="3"/>
  <c r="AE60" i="3"/>
  <c r="AF62" i="3"/>
  <c r="AF68" i="3"/>
  <c r="AF70" i="3"/>
  <c r="AF76" i="3"/>
  <c r="AE76" i="3"/>
  <c r="AG81" i="3"/>
  <c r="AF78" i="3"/>
  <c r="AF80" i="3"/>
  <c r="AE80" i="3"/>
  <c r="AF86" i="3"/>
  <c r="AE86" i="3"/>
  <c r="AF88" i="3"/>
  <c r="AE88" i="3"/>
  <c r="AF94" i="3"/>
  <c r="AE94" i="3"/>
  <c r="AG99" i="3"/>
  <c r="AF96" i="3"/>
  <c r="AF98" i="3"/>
  <c r="AE98" i="3"/>
  <c r="AF104" i="3"/>
  <c r="AE104" i="3"/>
  <c r="AF106" i="3"/>
  <c r="AE106" i="3"/>
  <c r="AF112" i="3"/>
  <c r="AE112" i="3"/>
  <c r="AG117" i="3"/>
  <c r="AF114" i="3"/>
  <c r="AF116" i="3"/>
  <c r="AE116" i="3"/>
  <c r="AF122" i="3"/>
  <c r="AE122" i="3"/>
  <c r="AF124" i="3"/>
  <c r="AE124" i="3"/>
  <c r="AF130" i="3"/>
  <c r="AE130" i="3"/>
  <c r="AG135" i="3"/>
  <c r="AF132" i="3"/>
  <c r="AF134" i="3"/>
  <c r="AE134" i="3"/>
  <c r="AF140" i="3"/>
  <c r="AE140" i="3"/>
  <c r="AF142" i="3"/>
  <c r="AF148" i="3"/>
  <c r="AG153" i="3"/>
  <c r="AE150" i="3"/>
  <c r="AF152" i="3"/>
  <c r="AE152" i="3"/>
  <c r="AF150" i="3"/>
  <c r="Q150" i="3"/>
  <c r="AF14" i="3"/>
  <c r="AE14" i="3"/>
  <c r="AF16" i="3"/>
  <c r="AF23" i="3"/>
  <c r="AE23" i="3"/>
  <c r="AF25" i="3"/>
  <c r="AE25" i="3"/>
  <c r="AF31" i="3"/>
  <c r="AE31" i="3"/>
  <c r="AG36" i="3"/>
  <c r="AF33" i="3"/>
  <c r="AF35" i="3"/>
  <c r="AE35" i="3"/>
  <c r="AF41" i="3"/>
  <c r="AE41" i="3"/>
  <c r="AF43" i="3"/>
  <c r="AF49" i="3"/>
  <c r="AE49" i="3"/>
  <c r="AG54" i="3"/>
  <c r="AF51" i="3"/>
  <c r="AE51" i="3"/>
  <c r="AF53" i="3"/>
  <c r="AE53" i="3"/>
  <c r="AF59" i="3"/>
  <c r="AE59" i="3"/>
  <c r="AF61" i="3"/>
  <c r="AE61" i="3"/>
  <c r="AF67" i="3"/>
  <c r="AG72" i="3"/>
  <c r="AF69" i="3"/>
  <c r="AE69" i="3"/>
  <c r="AF71" i="3"/>
  <c r="AE71" i="3"/>
  <c r="AF77" i="3"/>
  <c r="AF79" i="3"/>
  <c r="AE79" i="3"/>
  <c r="AF85" i="3"/>
  <c r="AG90" i="3"/>
  <c r="AF87" i="3"/>
  <c r="AF89" i="3"/>
  <c r="AE89" i="3"/>
  <c r="AF95" i="3"/>
  <c r="AF97" i="3"/>
  <c r="AE97" i="3"/>
  <c r="AF103" i="3"/>
  <c r="AE103" i="3"/>
  <c r="AG108" i="3"/>
  <c r="AF105" i="3"/>
  <c r="AF107" i="3"/>
  <c r="AF113" i="3"/>
  <c r="AE113" i="3"/>
  <c r="AF115" i="3"/>
  <c r="AF121" i="3"/>
  <c r="AE121" i="3"/>
  <c r="AG126" i="3"/>
  <c r="AF123" i="3"/>
  <c r="AF125" i="3"/>
  <c r="AE125" i="3"/>
  <c r="AF131" i="3"/>
  <c r="AE131" i="3"/>
  <c r="AF133" i="3"/>
  <c r="AF139" i="3"/>
  <c r="AE139" i="3"/>
  <c r="AG144" i="3"/>
  <c r="AF141" i="3"/>
  <c r="AE141" i="3"/>
  <c r="AF143" i="3"/>
  <c r="AE143" i="3"/>
  <c r="AF149" i="3"/>
  <c r="AE149" i="3"/>
  <c r="AF151" i="3"/>
  <c r="Q151" i="3"/>
  <c r="Q152" i="3"/>
  <c r="Q139" i="3"/>
  <c r="Q140" i="3"/>
  <c r="Q141" i="3"/>
  <c r="Q143" i="3"/>
  <c r="Q131" i="3"/>
  <c r="Q132" i="3"/>
  <c r="Q121" i="3"/>
  <c r="Q122" i="3"/>
  <c r="Q124" i="3"/>
  <c r="Q125" i="3"/>
  <c r="Q112" i="3"/>
  <c r="Q113" i="3"/>
  <c r="Q115" i="3"/>
  <c r="Q103" i="3"/>
  <c r="Q105" i="3"/>
  <c r="Q106" i="3"/>
  <c r="Q94" i="3"/>
  <c r="Q96" i="3"/>
  <c r="Q97" i="3"/>
  <c r="Q85" i="3"/>
  <c r="Q86" i="3"/>
  <c r="Q88" i="3"/>
  <c r="Q89" i="3"/>
  <c r="Q76" i="3"/>
  <c r="Q77" i="3"/>
  <c r="Q79" i="3"/>
  <c r="Q68" i="3"/>
  <c r="Q69" i="3"/>
  <c r="Q71" i="3"/>
  <c r="Q60" i="3"/>
  <c r="Q61" i="3"/>
  <c r="Q62" i="3"/>
  <c r="Q49" i="3"/>
  <c r="Q50" i="3"/>
  <c r="Q51" i="3"/>
  <c r="Q53" i="3"/>
  <c r="Q40" i="3"/>
  <c r="Q41" i="3"/>
  <c r="Q43" i="3"/>
  <c r="Q44" i="3"/>
  <c r="Q31" i="3"/>
  <c r="Q32" i="3"/>
  <c r="Q33" i="3"/>
  <c r="Q34" i="3"/>
  <c r="Q23" i="3"/>
  <c r="Q24" i="3"/>
  <c r="Q25" i="3"/>
  <c r="Q26" i="3"/>
  <c r="Q6" i="3"/>
  <c r="AF13" i="3"/>
  <c r="AE13" i="3"/>
  <c r="AG18" i="3"/>
  <c r="AF15" i="3"/>
  <c r="AE15" i="3"/>
  <c r="AF17" i="3"/>
  <c r="Q13" i="3"/>
  <c r="Q14" i="3"/>
  <c r="Q15" i="3"/>
  <c r="Q16" i="3"/>
  <c r="Q7" i="3"/>
  <c r="AE144" i="3" l="1"/>
  <c r="AE135" i="3"/>
  <c r="AE36" i="3"/>
  <c r="AE45" i="3"/>
  <c r="AE63" i="3"/>
  <c r="AE54" i="3"/>
  <c r="AE27" i="3"/>
  <c r="AE99" i="3"/>
  <c r="AE153" i="3"/>
  <c r="AE126" i="3"/>
  <c r="AE117" i="3"/>
  <c r="AE108" i="3"/>
  <c r="AE90" i="3"/>
  <c r="AE81" i="3"/>
  <c r="AE72" i="3"/>
  <c r="AF153" i="3"/>
  <c r="Q153" i="3"/>
  <c r="AF144" i="3"/>
  <c r="Q144" i="3"/>
  <c r="AF135" i="3"/>
  <c r="Q135" i="3"/>
  <c r="AF126" i="3"/>
  <c r="Q126" i="3"/>
  <c r="AF117" i="3"/>
  <c r="Q117" i="3"/>
  <c r="AF108" i="3"/>
  <c r="Q108" i="3"/>
  <c r="AF99" i="3"/>
  <c r="Q99" i="3"/>
  <c r="AF90" i="3"/>
  <c r="Q90" i="3"/>
  <c r="AF81" i="3"/>
  <c r="Q81" i="3"/>
  <c r="AF72" i="3"/>
  <c r="Q72" i="3"/>
  <c r="AF63" i="3"/>
  <c r="Q63" i="3"/>
  <c r="AF54" i="3"/>
  <c r="Q54" i="3"/>
  <c r="AF45" i="3"/>
  <c r="Q45" i="3"/>
  <c r="AF36" i="3"/>
  <c r="Q36" i="3"/>
  <c r="AF27" i="3"/>
  <c r="Q27" i="3"/>
  <c r="AE18" i="3"/>
  <c r="AF18" i="3"/>
  <c r="Q18" i="3"/>
  <c r="AH152" i="3" l="1"/>
  <c r="AP110" i="3" s="1"/>
  <c r="H15" i="1" s="1"/>
  <c r="AH151" i="3"/>
  <c r="AP109" i="3" s="1"/>
  <c r="H5" i="1" s="1"/>
  <c r="AH150" i="3"/>
  <c r="AP108" i="3" s="1"/>
  <c r="H3" i="1" s="1"/>
  <c r="AH149" i="3"/>
  <c r="AP107" i="3" s="1"/>
  <c r="H7" i="1" s="1"/>
  <c r="AH148" i="3"/>
  <c r="AP106" i="3" s="1"/>
  <c r="H18" i="1" s="1"/>
  <c r="AH143" i="3"/>
  <c r="AP105" i="3" s="1"/>
  <c r="H20" i="1" s="1"/>
  <c r="AH142" i="3"/>
  <c r="AP104" i="3" s="1"/>
  <c r="H81" i="1" s="1"/>
  <c r="AH141" i="3"/>
  <c r="AP103" i="3" s="1"/>
  <c r="H39" i="1" s="1"/>
  <c r="AH140" i="3"/>
  <c r="AP102" i="3" s="1"/>
  <c r="H11" i="1" s="1"/>
  <c r="AH139" i="3"/>
  <c r="AP101" i="3" s="1"/>
  <c r="H24" i="1" s="1"/>
  <c r="AH134" i="3"/>
  <c r="AP100" i="3" s="1"/>
  <c r="H23" i="1" s="1"/>
  <c r="AH133" i="3"/>
  <c r="AP99" i="3" s="1"/>
  <c r="H44" i="1" s="1"/>
  <c r="AH132" i="3"/>
  <c r="AP98" i="3" s="1"/>
  <c r="H25" i="1" s="1"/>
  <c r="AH131" i="3"/>
  <c r="AP97" i="3" s="1"/>
  <c r="H22" i="1" s="1"/>
  <c r="AH130" i="3"/>
  <c r="AP96" i="3" s="1"/>
  <c r="H8" i="1" s="1"/>
  <c r="AH125" i="3"/>
  <c r="AP95" i="3" s="1"/>
  <c r="H28" i="1" s="1"/>
  <c r="AH124" i="3"/>
  <c r="AP94" i="3" s="1"/>
  <c r="H13" i="1" s="1"/>
  <c r="AH123" i="3"/>
  <c r="AP93" i="3" s="1"/>
  <c r="H54" i="1" s="1"/>
  <c r="AH122" i="3"/>
  <c r="AP92" i="3" s="1"/>
  <c r="H4" i="1" s="1"/>
  <c r="AH121" i="3"/>
  <c r="AP91" i="3" s="1"/>
  <c r="H6" i="1" s="1"/>
  <c r="AH116" i="3"/>
  <c r="AP90" i="3" s="1"/>
  <c r="H33" i="1" s="1"/>
  <c r="AH115" i="3"/>
  <c r="AP89" i="3" s="1"/>
  <c r="H12" i="1" s="1"/>
  <c r="AH114" i="3"/>
  <c r="AP88" i="3" s="1"/>
  <c r="H63" i="1" s="1"/>
  <c r="AH113" i="3"/>
  <c r="AP87" i="3" s="1"/>
  <c r="H31" i="1" s="1"/>
  <c r="AH112" i="3"/>
  <c r="AP86" i="3" s="1"/>
  <c r="H21" i="1" s="1"/>
  <c r="D15" i="1"/>
  <c r="C15" i="1"/>
  <c r="D5" i="1"/>
  <c r="C5" i="1"/>
  <c r="D3" i="1"/>
  <c r="C3" i="1"/>
  <c r="D7" i="1"/>
  <c r="C7" i="1"/>
  <c r="AH107" i="3"/>
  <c r="AP85" i="3" s="1"/>
  <c r="H76" i="1" s="1"/>
  <c r="D18" i="1"/>
  <c r="C18" i="1"/>
  <c r="AH106" i="3"/>
  <c r="AP84" i="3" s="1"/>
  <c r="H42" i="1" s="1"/>
  <c r="D20" i="1"/>
  <c r="C20" i="1"/>
  <c r="AH105" i="3"/>
  <c r="AP83" i="3" s="1"/>
  <c r="H65" i="1" s="1"/>
  <c r="AM83" i="3"/>
  <c r="E65" i="1" s="1"/>
  <c r="AM104" i="3"/>
  <c r="D81" i="1"/>
  <c r="C81" i="1"/>
  <c r="AH104" i="3"/>
  <c r="AP82" i="3" s="1"/>
  <c r="H10" i="1" s="1"/>
  <c r="D39" i="1"/>
  <c r="C39" i="1"/>
  <c r="AH103" i="3"/>
  <c r="AP81" i="3" s="1"/>
  <c r="H60" i="1" s="1"/>
  <c r="D11" i="1"/>
  <c r="C11" i="1"/>
  <c r="D24" i="1"/>
  <c r="C24" i="1"/>
  <c r="D23" i="1"/>
  <c r="C23" i="1"/>
  <c r="D44" i="1"/>
  <c r="C44" i="1"/>
  <c r="D25" i="1"/>
  <c r="C25" i="1"/>
  <c r="AH98" i="3"/>
  <c r="AP80" i="3" s="1"/>
  <c r="H38" i="1" s="1"/>
  <c r="D22" i="1"/>
  <c r="C22" i="1"/>
  <c r="AH97" i="3"/>
  <c r="AP79" i="3" s="1"/>
  <c r="H9" i="1" s="1"/>
  <c r="D8" i="1"/>
  <c r="C8" i="1"/>
  <c r="AH96" i="3"/>
  <c r="AP78" i="3" s="1"/>
  <c r="H37" i="1" s="1"/>
  <c r="D28" i="1"/>
  <c r="C28" i="1"/>
  <c r="AH95" i="3"/>
  <c r="AP77" i="3" s="1"/>
  <c r="H68" i="1" s="1"/>
  <c r="D13" i="1"/>
  <c r="C13" i="1"/>
  <c r="AH94" i="3"/>
  <c r="AP76" i="3" s="1"/>
  <c r="H27" i="1" s="1"/>
  <c r="D54" i="1"/>
  <c r="C54" i="1"/>
  <c r="D4" i="1"/>
  <c r="C4" i="1"/>
  <c r="D6" i="1"/>
  <c r="C6" i="1"/>
  <c r="D33" i="1"/>
  <c r="C33" i="1"/>
  <c r="D12" i="1"/>
  <c r="C12" i="1"/>
  <c r="AH89" i="3"/>
  <c r="AP75" i="3" s="1"/>
  <c r="H59" i="1" s="1"/>
  <c r="AM75" i="3"/>
  <c r="D63" i="1"/>
  <c r="C63" i="1"/>
  <c r="AH88" i="3"/>
  <c r="AP74" i="3" s="1"/>
  <c r="H26" i="1" s="1"/>
  <c r="AN74" i="3"/>
  <c r="F26" i="1" s="1"/>
  <c r="AM74" i="3"/>
  <c r="D31" i="1"/>
  <c r="C31" i="1"/>
  <c r="AH87" i="3"/>
  <c r="AP73" i="3" s="1"/>
  <c r="H74" i="1" s="1"/>
  <c r="AN73" i="3"/>
  <c r="F74" i="1" s="1"/>
  <c r="D21" i="1"/>
  <c r="C21" i="1"/>
  <c r="AH86" i="3"/>
  <c r="AP72" i="3" s="1"/>
  <c r="H61" i="1" s="1"/>
  <c r="D76" i="1"/>
  <c r="C76" i="1"/>
  <c r="AH85" i="3"/>
  <c r="AP71" i="3" s="1"/>
  <c r="H17" i="1" s="1"/>
  <c r="D42" i="1"/>
  <c r="C42" i="1"/>
  <c r="D65" i="1"/>
  <c r="C65" i="1"/>
  <c r="D10" i="1"/>
  <c r="C10" i="1"/>
  <c r="D60" i="1"/>
  <c r="C60" i="1"/>
  <c r="D38" i="1"/>
  <c r="C38" i="1"/>
  <c r="AH80" i="3"/>
  <c r="AP70" i="3" s="1"/>
  <c r="H47" i="1" s="1"/>
  <c r="AN70" i="3"/>
  <c r="F47" i="1" s="1"/>
  <c r="D9" i="1"/>
  <c r="C9" i="1"/>
  <c r="AH79" i="3"/>
  <c r="AP69" i="3" s="1"/>
  <c r="H35" i="1" s="1"/>
  <c r="AM69" i="3"/>
  <c r="D37" i="1"/>
  <c r="C37" i="1"/>
  <c r="AH78" i="3"/>
  <c r="AP68" i="3" s="1"/>
  <c r="H51" i="1" s="1"/>
  <c r="AM68" i="3"/>
  <c r="E51" i="1" s="1"/>
  <c r="D68" i="1"/>
  <c r="C68" i="1"/>
  <c r="AH77" i="3"/>
  <c r="AP67" i="3" s="1"/>
  <c r="H45" i="1" s="1"/>
  <c r="D27" i="1"/>
  <c r="C27" i="1"/>
  <c r="AH76" i="3"/>
  <c r="AP66" i="3" s="1"/>
  <c r="H40" i="1" s="1"/>
  <c r="D59" i="1"/>
  <c r="C59" i="1"/>
  <c r="D26" i="1"/>
  <c r="C26" i="1"/>
  <c r="D74" i="1"/>
  <c r="C74" i="1"/>
  <c r="D61" i="1"/>
  <c r="C61" i="1"/>
  <c r="AM71" i="3"/>
  <c r="D17" i="1"/>
  <c r="C17" i="1"/>
  <c r="AH71" i="3"/>
  <c r="AP65" i="3" s="1"/>
  <c r="H48" i="1" s="1"/>
  <c r="D47" i="1"/>
  <c r="C47" i="1"/>
  <c r="AH70" i="3"/>
  <c r="AM64" i="3"/>
  <c r="E77" i="1" s="1"/>
  <c r="D35" i="1"/>
  <c r="C35" i="1"/>
  <c r="AH69" i="3"/>
  <c r="AP63" i="3" s="1"/>
  <c r="H80" i="1" s="1"/>
  <c r="D51" i="1"/>
  <c r="C51" i="1"/>
  <c r="AH68" i="3"/>
  <c r="AP62" i="3" s="1"/>
  <c r="H49" i="1" s="1"/>
  <c r="D45" i="1"/>
  <c r="C45" i="1"/>
  <c r="AH67" i="3"/>
  <c r="AP61" i="3" s="1"/>
  <c r="H36" i="1" s="1"/>
  <c r="D40" i="1"/>
  <c r="C40" i="1"/>
  <c r="D48" i="1"/>
  <c r="C48" i="1"/>
  <c r="AP64" i="3"/>
  <c r="H77" i="1" s="1"/>
  <c r="D77" i="1"/>
  <c r="C77" i="1"/>
  <c r="D80" i="1"/>
  <c r="C80" i="1"/>
  <c r="D49" i="1"/>
  <c r="C49" i="1"/>
  <c r="AH62" i="3"/>
  <c r="AP60" i="3" s="1"/>
  <c r="H32" i="1" s="1"/>
  <c r="AN60" i="3"/>
  <c r="F32" i="1" s="1"/>
  <c r="AM61" i="3"/>
  <c r="D36" i="1"/>
  <c r="C36" i="1"/>
  <c r="AH61" i="3"/>
  <c r="AP59" i="3" s="1"/>
  <c r="H67" i="1" s="1"/>
  <c r="AN59" i="3"/>
  <c r="F67" i="1" s="1"/>
  <c r="AM59" i="3"/>
  <c r="D32" i="1"/>
  <c r="C32" i="1"/>
  <c r="AH60" i="3"/>
  <c r="AP58" i="3" s="1"/>
  <c r="H41" i="1" s="1"/>
  <c r="D67" i="1"/>
  <c r="C67" i="1"/>
  <c r="AH59" i="3"/>
  <c r="AP57" i="3" s="1"/>
  <c r="H52" i="1" s="1"/>
  <c r="D41" i="1"/>
  <c r="C41" i="1"/>
  <c r="AH58" i="3"/>
  <c r="AP56" i="3" s="1"/>
  <c r="H75" i="1" s="1"/>
  <c r="D52" i="1"/>
  <c r="C52" i="1"/>
  <c r="D75" i="1"/>
  <c r="C75" i="1"/>
  <c r="D58" i="1"/>
  <c r="C58" i="1"/>
  <c r="D82" i="1"/>
  <c r="C82" i="1"/>
  <c r="D70" i="1"/>
  <c r="C70" i="1"/>
  <c r="AH53" i="3"/>
  <c r="AP55" i="3" s="1"/>
  <c r="H58" i="1" s="1"/>
  <c r="D79" i="1"/>
  <c r="C79" i="1"/>
  <c r="AH52" i="3"/>
  <c r="AP54" i="3" s="1"/>
  <c r="H82" i="1" s="1"/>
  <c r="D30" i="1"/>
  <c r="C30" i="1"/>
  <c r="AH51" i="3"/>
  <c r="AP53" i="3" s="1"/>
  <c r="H70" i="1" s="1"/>
  <c r="D87" i="1"/>
  <c r="C87" i="1"/>
  <c r="AH50" i="3"/>
  <c r="AP52" i="3" s="1"/>
  <c r="H79" i="1" s="1"/>
  <c r="D46" i="1"/>
  <c r="C46" i="1"/>
  <c r="AH49" i="3"/>
  <c r="AP51" i="3" s="1"/>
  <c r="H30" i="1" s="1"/>
  <c r="AO9" i="3"/>
  <c r="G17" i="2" s="1"/>
  <c r="D84" i="1"/>
  <c r="C84" i="1"/>
  <c r="D57" i="1"/>
  <c r="C57" i="1"/>
  <c r="D85" i="1"/>
  <c r="C85" i="1"/>
  <c r="D86" i="1"/>
  <c r="C86" i="1"/>
  <c r="D71" i="1"/>
  <c r="C71" i="1"/>
  <c r="AH44" i="3"/>
  <c r="AP50" i="3" s="1"/>
  <c r="H87" i="1" s="1"/>
  <c r="AN50" i="3"/>
  <c r="F87" i="1" s="1"/>
  <c r="D64" i="1"/>
  <c r="C64" i="1"/>
  <c r="AH43" i="3"/>
  <c r="AP49" i="3" s="1"/>
  <c r="H46" i="1" s="1"/>
  <c r="AM49" i="3"/>
  <c r="D73" i="1"/>
  <c r="C73" i="1"/>
  <c r="AH42" i="3"/>
  <c r="AP48" i="3" s="1"/>
  <c r="H84" i="1" s="1"/>
  <c r="AN48" i="3"/>
  <c r="F84" i="1" s="1"/>
  <c r="D72" i="1"/>
  <c r="C72" i="1"/>
  <c r="AH41" i="3"/>
  <c r="AP47" i="3" s="1"/>
  <c r="H57" i="1" s="1"/>
  <c r="D56" i="1"/>
  <c r="C56" i="1"/>
  <c r="AH40" i="3"/>
  <c r="AP46" i="3" s="1"/>
  <c r="H85" i="1" s="1"/>
  <c r="AN46" i="3"/>
  <c r="F85" i="1" s="1"/>
  <c r="D53" i="1"/>
  <c r="C53" i="1"/>
  <c r="D43" i="1"/>
  <c r="C43" i="1"/>
  <c r="D16" i="1"/>
  <c r="C16" i="1"/>
  <c r="D62" i="1"/>
  <c r="C62" i="1"/>
  <c r="D83" i="1"/>
  <c r="C83" i="1"/>
  <c r="AH35" i="3"/>
  <c r="AP45" i="3" s="1"/>
  <c r="H86" i="1" s="1"/>
  <c r="AH34" i="3"/>
  <c r="AP44" i="3" s="1"/>
  <c r="H71" i="1" s="1"/>
  <c r="AN44" i="3"/>
  <c r="F71" i="1" s="1"/>
  <c r="D19" i="1"/>
  <c r="C19" i="1"/>
  <c r="AH33" i="3"/>
  <c r="AP43" i="3" s="1"/>
  <c r="H64" i="1" s="1"/>
  <c r="AM43" i="3"/>
  <c r="D14" i="1"/>
  <c r="C14" i="1"/>
  <c r="AH32" i="3"/>
  <c r="AP42" i="3" s="1"/>
  <c r="H73" i="1" s="1"/>
  <c r="D69" i="1"/>
  <c r="C69" i="1"/>
  <c r="AH31" i="3"/>
  <c r="AP41" i="3" s="1"/>
  <c r="H72" i="1" s="1"/>
  <c r="D78" i="1"/>
  <c r="C78" i="1"/>
  <c r="AH26" i="3"/>
  <c r="AP40" i="3" s="1"/>
  <c r="H56" i="1" s="1"/>
  <c r="AH25" i="3"/>
  <c r="AP39" i="3" s="1"/>
  <c r="H53" i="1" s="1"/>
  <c r="AH24" i="3"/>
  <c r="AP38" i="3" s="1"/>
  <c r="H43" i="1" s="1"/>
  <c r="AH23" i="3"/>
  <c r="AP37" i="3" s="1"/>
  <c r="H16" i="1" s="1"/>
  <c r="AM37" i="3"/>
  <c r="E16" i="1" s="1"/>
  <c r="AH22" i="3"/>
  <c r="AP36" i="3" s="1"/>
  <c r="H62" i="1" s="1"/>
  <c r="AH17" i="3"/>
  <c r="AP35" i="3" s="1"/>
  <c r="H83" i="1" s="1"/>
  <c r="AH16" i="3"/>
  <c r="AP34" i="3" s="1"/>
  <c r="H34" i="1" s="1"/>
  <c r="AH15" i="3"/>
  <c r="AP33" i="3" s="1"/>
  <c r="H19" i="1" s="1"/>
  <c r="AH14" i="3"/>
  <c r="AP32" i="3" s="1"/>
  <c r="H14" i="1" s="1"/>
  <c r="AH13" i="3"/>
  <c r="AP31" i="3" s="1"/>
  <c r="H69" i="1" s="1"/>
  <c r="AH8" i="3"/>
  <c r="AP30" i="3" s="1"/>
  <c r="H50" i="1" s="1"/>
  <c r="AC8" i="3"/>
  <c r="AH7" i="3"/>
  <c r="AP29" i="3" s="1"/>
  <c r="H66" i="1" s="1"/>
  <c r="AC7" i="3"/>
  <c r="AH6" i="3"/>
  <c r="AP28" i="3" s="1"/>
  <c r="H55" i="1" s="1"/>
  <c r="AC6" i="3"/>
  <c r="AH5" i="3"/>
  <c r="AP27" i="3" s="1"/>
  <c r="H29" i="1" s="1"/>
  <c r="AC5" i="3"/>
  <c r="AH4" i="3"/>
  <c r="AP26" i="3" s="1"/>
  <c r="H78" i="1" s="1"/>
  <c r="AC4" i="3"/>
  <c r="AM85" i="3" l="1"/>
  <c r="AN89" i="3"/>
  <c r="F12" i="1" s="1"/>
  <c r="AM98" i="3"/>
  <c r="E25" i="1" s="1"/>
  <c r="AN62" i="3"/>
  <c r="F49" i="1" s="1"/>
  <c r="AN82" i="3"/>
  <c r="F10" i="1" s="1"/>
  <c r="AN76" i="3"/>
  <c r="F27" i="1" s="1"/>
  <c r="AO15" i="3"/>
  <c r="G11" i="2" s="1"/>
  <c r="AN31" i="3"/>
  <c r="F69" i="1" s="1"/>
  <c r="AN33" i="3"/>
  <c r="F19" i="1" s="1"/>
  <c r="AM57" i="3"/>
  <c r="E52" i="1" s="1"/>
  <c r="AN58" i="3"/>
  <c r="F41" i="1" s="1"/>
  <c r="AN71" i="3"/>
  <c r="F17" i="1" s="1"/>
  <c r="AM77" i="3"/>
  <c r="E68" i="1" s="1"/>
  <c r="AN84" i="3"/>
  <c r="F42" i="1" s="1"/>
  <c r="AN85" i="3"/>
  <c r="F76" i="1" s="1"/>
  <c r="AM90" i="3"/>
  <c r="E33" i="1" s="1"/>
  <c r="AN90" i="3"/>
  <c r="F33" i="1" s="1"/>
  <c r="AM91" i="3"/>
  <c r="E6" i="1" s="1"/>
  <c r="AN91" i="3"/>
  <c r="F6" i="1" s="1"/>
  <c r="AM92" i="3"/>
  <c r="E4" i="1" s="1"/>
  <c r="AM93" i="3"/>
  <c r="AN93" i="3"/>
  <c r="F54" i="1" s="1"/>
  <c r="AM96" i="3"/>
  <c r="E8" i="1" s="1"/>
  <c r="AN97" i="3"/>
  <c r="F22" i="1" s="1"/>
  <c r="AN99" i="3"/>
  <c r="F44" i="1" s="1"/>
  <c r="AM100" i="3"/>
  <c r="E23" i="1" s="1"/>
  <c r="AM101" i="3"/>
  <c r="AN101" i="3"/>
  <c r="F24" i="1" s="1"/>
  <c r="AM102" i="3"/>
  <c r="E11" i="1" s="1"/>
  <c r="AM106" i="3"/>
  <c r="E18" i="1" s="1"/>
  <c r="AN107" i="3"/>
  <c r="F7" i="1" s="1"/>
  <c r="AM108" i="3"/>
  <c r="E3" i="1" s="1"/>
  <c r="AN109" i="3"/>
  <c r="F5" i="1" s="1"/>
  <c r="AN110" i="3"/>
  <c r="F15" i="1" s="1"/>
  <c r="AN68" i="3"/>
  <c r="F51" i="1" s="1"/>
  <c r="AM73" i="3"/>
  <c r="E74" i="1" s="1"/>
  <c r="AN35" i="3"/>
  <c r="F83" i="1" s="1"/>
  <c r="AN39" i="3"/>
  <c r="F53" i="1" s="1"/>
  <c r="AM40" i="3"/>
  <c r="E56" i="1" s="1"/>
  <c r="AN41" i="3"/>
  <c r="F72" i="1" s="1"/>
  <c r="AM42" i="3"/>
  <c r="E73" i="1" s="1"/>
  <c r="AM51" i="3"/>
  <c r="E30" i="1" s="1"/>
  <c r="AN52" i="3"/>
  <c r="F79" i="1" s="1"/>
  <c r="AM53" i="3"/>
  <c r="E70" i="1" s="1"/>
  <c r="AM55" i="3"/>
  <c r="AM60" i="3"/>
  <c r="E32" i="1" s="1"/>
  <c r="AM66" i="3"/>
  <c r="E40" i="1" s="1"/>
  <c r="AM67" i="3"/>
  <c r="AO67" i="3" s="1"/>
  <c r="G45" i="1" s="1"/>
  <c r="AN67" i="3"/>
  <c r="F45" i="1" s="1"/>
  <c r="AO12" i="3"/>
  <c r="G13" i="2" s="1"/>
  <c r="AN69" i="3"/>
  <c r="F35" i="1" s="1"/>
  <c r="AM78" i="3"/>
  <c r="E37" i="1" s="1"/>
  <c r="AM79" i="3"/>
  <c r="E9" i="1" s="1"/>
  <c r="AM84" i="3"/>
  <c r="E42" i="1" s="1"/>
  <c r="AN88" i="3"/>
  <c r="F63" i="1" s="1"/>
  <c r="AN96" i="3"/>
  <c r="F8" i="1" s="1"/>
  <c r="AM97" i="3"/>
  <c r="E22" i="1" s="1"/>
  <c r="AN102" i="3"/>
  <c r="F11" i="1" s="1"/>
  <c r="AN104" i="3"/>
  <c r="F81" i="1" s="1"/>
  <c r="AM105" i="3"/>
  <c r="E20" i="1" s="1"/>
  <c r="E58" i="1"/>
  <c r="AM56" i="3"/>
  <c r="AO59" i="3"/>
  <c r="G67" i="1" s="1"/>
  <c r="E67" i="1"/>
  <c r="E36" i="1"/>
  <c r="E17" i="1"/>
  <c r="E59" i="1"/>
  <c r="AO74" i="3"/>
  <c r="G26" i="1" s="1"/>
  <c r="E26" i="1"/>
  <c r="AM81" i="3"/>
  <c r="E81" i="1"/>
  <c r="AN83" i="3"/>
  <c r="F65" i="1" s="1"/>
  <c r="AM88" i="3"/>
  <c r="E63" i="1" s="1"/>
  <c r="AM89" i="3"/>
  <c r="E54" i="1"/>
  <c r="AO19" i="3"/>
  <c r="G6" i="2" s="1"/>
  <c r="AN105" i="3"/>
  <c r="F20" i="1" s="1"/>
  <c r="AN65" i="3"/>
  <c r="F48" i="1" s="1"/>
  <c r="E64" i="1"/>
  <c r="E46" i="1"/>
  <c r="AN63" i="3"/>
  <c r="F80" i="1" s="1"/>
  <c r="E35" i="1"/>
  <c r="AN64" i="3"/>
  <c r="F77" i="1" s="1"/>
  <c r="AN66" i="3"/>
  <c r="F40" i="1" s="1"/>
  <c r="AN81" i="3"/>
  <c r="F60" i="1" s="1"/>
  <c r="AN86" i="3"/>
  <c r="F21" i="1" s="1"/>
  <c r="AM87" i="3"/>
  <c r="AN80" i="3"/>
  <c r="F38" i="1" s="1"/>
  <c r="AN94" i="3"/>
  <c r="F13" i="1" s="1"/>
  <c r="E24" i="1"/>
  <c r="AM31" i="3"/>
  <c r="AN32" i="3"/>
  <c r="F14" i="1" s="1"/>
  <c r="AM33" i="3"/>
  <c r="AM35" i="3"/>
  <c r="AM36" i="3"/>
  <c r="E62" i="1" s="1"/>
  <c r="AN37" i="3"/>
  <c r="F16" i="1" s="1"/>
  <c r="AO6" i="3"/>
  <c r="G12" i="2" s="1"/>
  <c r="AM38" i="3"/>
  <c r="E43" i="1" s="1"/>
  <c r="AN38" i="3"/>
  <c r="F43" i="1" s="1"/>
  <c r="AM39" i="3"/>
  <c r="AN40" i="3"/>
  <c r="F56" i="1" s="1"/>
  <c r="AM41" i="3"/>
  <c r="E72" i="1" s="1"/>
  <c r="AN42" i="3"/>
  <c r="F73" i="1" s="1"/>
  <c r="AN43" i="3"/>
  <c r="F64" i="1" s="1"/>
  <c r="AM44" i="3"/>
  <c r="AM45" i="3"/>
  <c r="AN45" i="3"/>
  <c r="F86" i="1" s="1"/>
  <c r="AM46" i="3"/>
  <c r="E85" i="1" s="1"/>
  <c r="AM47" i="3"/>
  <c r="AN47" i="3"/>
  <c r="F57" i="1" s="1"/>
  <c r="AO8" i="3"/>
  <c r="G18" i="2" s="1"/>
  <c r="AM48" i="3"/>
  <c r="E84" i="1" s="1"/>
  <c r="AN49" i="3"/>
  <c r="F46" i="1" s="1"/>
  <c r="AM50" i="3"/>
  <c r="E87" i="1" s="1"/>
  <c r="AN51" i="3"/>
  <c r="F30" i="1" s="1"/>
  <c r="AM52" i="3"/>
  <c r="E79" i="1" s="1"/>
  <c r="AN53" i="3"/>
  <c r="F70" i="1" s="1"/>
  <c r="AM54" i="3"/>
  <c r="E82" i="1" s="1"/>
  <c r="AN55" i="3"/>
  <c r="F58" i="1" s="1"/>
  <c r="AN56" i="3"/>
  <c r="F75" i="1" s="1"/>
  <c r="AN57" i="3"/>
  <c r="F52" i="1" s="1"/>
  <c r="AO10" i="3"/>
  <c r="G14" i="2" s="1"/>
  <c r="AM58" i="3"/>
  <c r="E41" i="1" s="1"/>
  <c r="AN61" i="3"/>
  <c r="F36" i="1" s="1"/>
  <c r="AO11" i="3"/>
  <c r="G16" i="2" s="1"/>
  <c r="AM62" i="3"/>
  <c r="E49" i="1" s="1"/>
  <c r="AM63" i="3"/>
  <c r="AM65" i="3"/>
  <c r="AM70" i="3"/>
  <c r="E47" i="1" s="1"/>
  <c r="AN72" i="3"/>
  <c r="F61" i="1" s="1"/>
  <c r="AN75" i="3"/>
  <c r="F59" i="1" s="1"/>
  <c r="AM76" i="3"/>
  <c r="E27" i="1" s="1"/>
  <c r="AN77" i="3"/>
  <c r="F68" i="1" s="1"/>
  <c r="AN78" i="3"/>
  <c r="F37" i="1" s="1"/>
  <c r="AM80" i="3"/>
  <c r="E38" i="1" s="1"/>
  <c r="AM82" i="3"/>
  <c r="E10" i="1" s="1"/>
  <c r="AM86" i="3"/>
  <c r="E21" i="1" s="1"/>
  <c r="AN87" i="3"/>
  <c r="F31" i="1" s="1"/>
  <c r="AN92" i="3"/>
  <c r="F4" i="1" s="1"/>
  <c r="AM94" i="3"/>
  <c r="E13" i="1" s="1"/>
  <c r="AN95" i="3"/>
  <c r="F28" i="1" s="1"/>
  <c r="AN98" i="3"/>
  <c r="F25" i="1" s="1"/>
  <c r="AN100" i="3"/>
  <c r="F23" i="1" s="1"/>
  <c r="AN103" i="3"/>
  <c r="F39" i="1" s="1"/>
  <c r="AN106" i="3"/>
  <c r="F18" i="1" s="1"/>
  <c r="AO20" i="3"/>
  <c r="G3" i="2" s="1"/>
  <c r="AN108" i="3"/>
  <c r="F3" i="1" s="1"/>
  <c r="AM109" i="3"/>
  <c r="E5" i="1" s="1"/>
  <c r="AM110" i="3"/>
  <c r="AG9" i="3"/>
  <c r="AO4" i="3" s="1"/>
  <c r="AN30" i="3"/>
  <c r="F50" i="1" s="1"/>
  <c r="AF8" i="3"/>
  <c r="AE5" i="3"/>
  <c r="AN28" i="3"/>
  <c r="F55" i="1" s="1"/>
  <c r="AN27" i="3"/>
  <c r="F29" i="1" s="1"/>
  <c r="AN29" i="3"/>
  <c r="F66" i="1" s="1"/>
  <c r="AN26" i="3"/>
  <c r="F78" i="1" s="1"/>
  <c r="AO5" i="3"/>
  <c r="G9" i="2" s="1"/>
  <c r="AN34" i="3"/>
  <c r="F34" i="1" s="1"/>
  <c r="AM26" i="3"/>
  <c r="AM27" i="3"/>
  <c r="E29" i="1" s="1"/>
  <c r="AM28" i="3"/>
  <c r="E55" i="1" s="1"/>
  <c r="AM29" i="3"/>
  <c r="E66" i="1" s="1"/>
  <c r="AM30" i="3"/>
  <c r="E50" i="1" s="1"/>
  <c r="AM32" i="3"/>
  <c r="AM34" i="3"/>
  <c r="E34" i="1" s="1"/>
  <c r="AN36" i="3"/>
  <c r="AO37" i="3"/>
  <c r="G16" i="1" s="1"/>
  <c r="AO7" i="3"/>
  <c r="G19" i="2" s="1"/>
  <c r="AM99" i="3"/>
  <c r="AM103" i="3"/>
  <c r="AM107" i="3"/>
  <c r="AF4" i="3"/>
  <c r="AF5" i="3"/>
  <c r="AF6" i="3"/>
  <c r="AF7" i="3"/>
  <c r="AN54" i="3"/>
  <c r="AM11" i="3"/>
  <c r="E16" i="2" s="1"/>
  <c r="AO64" i="3"/>
  <c r="G77" i="1" s="1"/>
  <c r="AM72" i="3"/>
  <c r="AO13" i="3"/>
  <c r="G10" i="2" s="1"/>
  <c r="AM95" i="3"/>
  <c r="AN79" i="3"/>
  <c r="AO16" i="3"/>
  <c r="G8" i="2" s="1"/>
  <c r="AO17" i="3"/>
  <c r="G4" i="2" s="1"/>
  <c r="AO14" i="3"/>
  <c r="G7" i="2" s="1"/>
  <c r="AO18" i="3"/>
  <c r="G5" i="2" s="1"/>
  <c r="AO68" i="3" l="1"/>
  <c r="G51" i="1" s="1"/>
  <c r="AO50" i="3"/>
  <c r="G87" i="1" s="1"/>
  <c r="AO104" i="3"/>
  <c r="G81" i="1" s="1"/>
  <c r="AO85" i="3"/>
  <c r="G76" i="1" s="1"/>
  <c r="E76" i="1"/>
  <c r="G15" i="2"/>
  <c r="AO109" i="3"/>
  <c r="G5" i="1" s="1"/>
  <c r="AO83" i="3"/>
  <c r="G65" i="1" s="1"/>
  <c r="AO73" i="3"/>
  <c r="G74" i="1" s="1"/>
  <c r="AO71" i="3"/>
  <c r="G17" i="1" s="1"/>
  <c r="AO86" i="3"/>
  <c r="G21" i="1" s="1"/>
  <c r="AO101" i="3"/>
  <c r="G24" i="1" s="1"/>
  <c r="AO102" i="3"/>
  <c r="G11" i="1" s="1"/>
  <c r="E45" i="1"/>
  <c r="AO97" i="3"/>
  <c r="G22" i="1" s="1"/>
  <c r="AO93" i="3"/>
  <c r="G54" i="1" s="1"/>
  <c r="AO91" i="3"/>
  <c r="G6" i="1" s="1"/>
  <c r="AO80" i="3"/>
  <c r="G38" i="1" s="1"/>
  <c r="AO66" i="3"/>
  <c r="G40" i="1" s="1"/>
  <c r="AO70" i="3"/>
  <c r="G47" i="1" s="1"/>
  <c r="AO46" i="3"/>
  <c r="G85" i="1" s="1"/>
  <c r="AM12" i="3"/>
  <c r="E13" i="2" s="1"/>
  <c r="AO90" i="3"/>
  <c r="G33" i="1" s="1"/>
  <c r="AO106" i="3"/>
  <c r="G18" i="1" s="1"/>
  <c r="AO75" i="3"/>
  <c r="G59" i="1" s="1"/>
  <c r="AO61" i="3"/>
  <c r="G36" i="1" s="1"/>
  <c r="AM16" i="3"/>
  <c r="E8" i="2" s="1"/>
  <c r="AO62" i="3"/>
  <c r="G49" i="1" s="1"/>
  <c r="AO84" i="3"/>
  <c r="G42" i="1" s="1"/>
  <c r="AO88" i="3"/>
  <c r="G63" i="1" s="1"/>
  <c r="AO41" i="3"/>
  <c r="G72" i="1" s="1"/>
  <c r="AL19" i="3"/>
  <c r="D6" i="2" s="1"/>
  <c r="AO108" i="3"/>
  <c r="G3" i="1" s="1"/>
  <c r="AM20" i="3"/>
  <c r="E3" i="2" s="1"/>
  <c r="AO60" i="3"/>
  <c r="G32" i="1" s="1"/>
  <c r="AO96" i="3"/>
  <c r="G8" i="1" s="1"/>
  <c r="AO78" i="3"/>
  <c r="G37" i="1" s="1"/>
  <c r="AM8" i="3"/>
  <c r="E18" i="2" s="1"/>
  <c r="AO69" i="3"/>
  <c r="G35" i="1" s="1"/>
  <c r="AM15" i="3"/>
  <c r="E11" i="2" s="1"/>
  <c r="AN18" i="3"/>
  <c r="F5" i="2" s="1"/>
  <c r="AO95" i="3"/>
  <c r="G28" i="1" s="1"/>
  <c r="E28" i="1"/>
  <c r="AN13" i="3"/>
  <c r="F10" i="2" s="1"/>
  <c r="AL10" i="3"/>
  <c r="D14" i="2" s="1"/>
  <c r="AM10" i="3"/>
  <c r="E14" i="2" s="1"/>
  <c r="AO54" i="3"/>
  <c r="G82" i="1" s="1"/>
  <c r="F82" i="1"/>
  <c r="AN5" i="3"/>
  <c r="F9" i="2" s="1"/>
  <c r="AO103" i="3"/>
  <c r="G39" i="1" s="1"/>
  <c r="E39" i="1"/>
  <c r="AO99" i="3"/>
  <c r="G44" i="1" s="1"/>
  <c r="E44" i="1"/>
  <c r="AN8" i="3"/>
  <c r="F18" i="2" s="1"/>
  <c r="AO36" i="3"/>
  <c r="G62" i="1" s="1"/>
  <c r="F62" i="1"/>
  <c r="AO110" i="3"/>
  <c r="G15" i="1" s="1"/>
  <c r="E15" i="1"/>
  <c r="AO63" i="3"/>
  <c r="G80" i="1" s="1"/>
  <c r="E80" i="1"/>
  <c r="AO44" i="3"/>
  <c r="G71" i="1" s="1"/>
  <c r="E71" i="1"/>
  <c r="AO98" i="3"/>
  <c r="G25" i="1" s="1"/>
  <c r="AO42" i="3"/>
  <c r="G73" i="1" s="1"/>
  <c r="AO40" i="3"/>
  <c r="G56" i="1" s="1"/>
  <c r="AO92" i="3"/>
  <c r="G4" i="1" s="1"/>
  <c r="AO89" i="3"/>
  <c r="G12" i="1" s="1"/>
  <c r="E12" i="1"/>
  <c r="AN15" i="3"/>
  <c r="F11" i="2" s="1"/>
  <c r="AO77" i="3"/>
  <c r="G68" i="1" s="1"/>
  <c r="AO56" i="3"/>
  <c r="G75" i="1" s="1"/>
  <c r="E75" i="1"/>
  <c r="AN20" i="3"/>
  <c r="F3" i="2" s="1"/>
  <c r="AL15" i="3"/>
  <c r="D11" i="2" s="1"/>
  <c r="AO105" i="3"/>
  <c r="G20" i="1" s="1"/>
  <c r="AM19" i="3"/>
  <c r="E6" i="2" s="1"/>
  <c r="AN11" i="3"/>
  <c r="F16" i="2" s="1"/>
  <c r="AO94" i="3"/>
  <c r="G13" i="1" s="1"/>
  <c r="AN17" i="3"/>
  <c r="F4" i="2" s="1"/>
  <c r="AO82" i="3"/>
  <c r="G10" i="1" s="1"/>
  <c r="AO79" i="3"/>
  <c r="G9" i="1" s="1"/>
  <c r="F9" i="1"/>
  <c r="AN12" i="3"/>
  <c r="F13" i="2" s="1"/>
  <c r="AO72" i="3"/>
  <c r="G61" i="1" s="1"/>
  <c r="E61" i="1"/>
  <c r="AO58" i="3"/>
  <c r="G41" i="1" s="1"/>
  <c r="AN7" i="3"/>
  <c r="F19" i="2" s="1"/>
  <c r="AO107" i="3"/>
  <c r="G7" i="1" s="1"/>
  <c r="E7" i="1"/>
  <c r="AO76" i="3"/>
  <c r="G27" i="1" s="1"/>
  <c r="AN9" i="3"/>
  <c r="F17" i="2" s="1"/>
  <c r="AO52" i="3"/>
  <c r="G79" i="1" s="1"/>
  <c r="AO48" i="3"/>
  <c r="G84" i="1" s="1"/>
  <c r="AO38" i="3"/>
  <c r="G43" i="1" s="1"/>
  <c r="AN19" i="3"/>
  <c r="F6" i="2" s="1"/>
  <c r="AO65" i="3"/>
  <c r="G48" i="1" s="1"/>
  <c r="E48" i="1"/>
  <c r="AO47" i="3"/>
  <c r="G57" i="1" s="1"/>
  <c r="E57" i="1"/>
  <c r="AO45" i="3"/>
  <c r="G86" i="1" s="1"/>
  <c r="E86" i="1"/>
  <c r="AO39" i="3"/>
  <c r="G53" i="1" s="1"/>
  <c r="E53" i="1"/>
  <c r="AO35" i="3"/>
  <c r="G83" i="1" s="1"/>
  <c r="E83" i="1"/>
  <c r="AO33" i="3"/>
  <c r="G19" i="1" s="1"/>
  <c r="E19" i="1"/>
  <c r="AO31" i="3"/>
  <c r="G69" i="1" s="1"/>
  <c r="E69" i="1"/>
  <c r="E31" i="1"/>
  <c r="AO87" i="3"/>
  <c r="G31" i="1" s="1"/>
  <c r="AO57" i="3"/>
  <c r="G52" i="1" s="1"/>
  <c r="AO49" i="3"/>
  <c r="G46" i="1" s="1"/>
  <c r="AO43" i="3"/>
  <c r="G64" i="1" s="1"/>
  <c r="AO81" i="3"/>
  <c r="G60" i="1" s="1"/>
  <c r="E60" i="1"/>
  <c r="AO100" i="3"/>
  <c r="G23" i="1" s="1"/>
  <c r="AN10" i="3"/>
  <c r="F14" i="2" s="1"/>
  <c r="AO55" i="3"/>
  <c r="G58" i="1" s="1"/>
  <c r="AO53" i="3"/>
  <c r="G70" i="1" s="1"/>
  <c r="AO51" i="3"/>
  <c r="G30" i="1" s="1"/>
  <c r="AE9" i="3"/>
  <c r="AM4" i="3" s="1"/>
  <c r="AF9" i="3"/>
  <c r="AN4" i="3" s="1"/>
  <c r="F15" i="2" s="1"/>
  <c r="AO30" i="3"/>
  <c r="G50" i="1" s="1"/>
  <c r="AO28" i="3"/>
  <c r="G55" i="1" s="1"/>
  <c r="AO29" i="3"/>
  <c r="G66" i="1" s="1"/>
  <c r="AO27" i="3"/>
  <c r="G29" i="1" s="1"/>
  <c r="AO26" i="3"/>
  <c r="G78" i="1" s="1"/>
  <c r="E78" i="1"/>
  <c r="AO32" i="3"/>
  <c r="G14" i="1" s="1"/>
  <c r="E14" i="1"/>
  <c r="AO34" i="3"/>
  <c r="G34" i="1" s="1"/>
  <c r="AL18" i="3"/>
  <c r="D5" i="2" s="1"/>
  <c r="AN16" i="3"/>
  <c r="F8" i="2" s="1"/>
  <c r="AL13" i="3"/>
  <c r="D10" i="2" s="1"/>
  <c r="AL17" i="3"/>
  <c r="D4" i="2" s="1"/>
  <c r="AM14" i="3"/>
  <c r="E7" i="2" s="1"/>
  <c r="AL9" i="3"/>
  <c r="D17" i="2" s="1"/>
  <c r="AL5" i="3"/>
  <c r="D9" i="2" s="1"/>
  <c r="Q9" i="3"/>
  <c r="AL4" i="3" s="1"/>
  <c r="D15" i="2" s="1"/>
  <c r="AM18" i="3"/>
  <c r="E5" i="2" s="1"/>
  <c r="AL14" i="3"/>
  <c r="D7" i="2" s="1"/>
  <c r="AM13" i="3"/>
  <c r="E10" i="2" s="1"/>
  <c r="AM5" i="3"/>
  <c r="E9" i="2" s="1"/>
  <c r="AL20" i="3"/>
  <c r="D3" i="2" s="1"/>
  <c r="AL16" i="3"/>
  <c r="D8" i="2" s="1"/>
  <c r="AM17" i="3"/>
  <c r="E4" i="2" s="1"/>
  <c r="AL11" i="3"/>
  <c r="D16" i="2" s="1"/>
  <c r="AN14" i="3"/>
  <c r="F7" i="2" s="1"/>
  <c r="AL12" i="3"/>
  <c r="D13" i="2" s="1"/>
  <c r="AL7" i="3"/>
  <c r="D19" i="2" s="1"/>
  <c r="AM6" i="3"/>
  <c r="E12" i="2" s="1"/>
  <c r="AM9" i="3"/>
  <c r="E17" i="2" s="1"/>
  <c r="AL8" i="3"/>
  <c r="D18" i="2" s="1"/>
  <c r="AN6" i="3"/>
  <c r="F12" i="2" s="1"/>
  <c r="AM7" i="3"/>
  <c r="E19" i="2" s="1"/>
  <c r="AL6" i="3"/>
  <c r="D12" i="2" s="1"/>
  <c r="E15" i="2" l="1"/>
</calcChain>
</file>

<file path=xl/sharedStrings.xml><?xml version="1.0" encoding="utf-8"?>
<sst xmlns="http://schemas.openxmlformats.org/spreadsheetml/2006/main" count="388" uniqueCount="130">
  <si>
    <t xml:space="preserve">TEKMOVANJE V KEGLJANJU S KROGLO NA VRVICI </t>
  </si>
  <si>
    <t>DVOR</t>
  </si>
  <si>
    <t>1. SERIJA</t>
  </si>
  <si>
    <t>2. SERIJA</t>
  </si>
  <si>
    <t xml:space="preserve">REZULTATI - EKIPNO  </t>
  </si>
  <si>
    <t>POLNO</t>
  </si>
  <si>
    <t>∑</t>
  </si>
  <si>
    <t>ČIŠČENJE</t>
  </si>
  <si>
    <t>SKUPAJ</t>
  </si>
  <si>
    <t>zap.št.</t>
  </si>
  <si>
    <t>EKIPA DU</t>
  </si>
  <si>
    <t>1.SERIJA</t>
  </si>
  <si>
    <t>2.SERIJA</t>
  </si>
  <si>
    <t>REZULTAT</t>
  </si>
  <si>
    <t>P.MET</t>
  </si>
  <si>
    <t>KMET  STANKO</t>
  </si>
  <si>
    <t>LEGAN  ANTON</t>
  </si>
  <si>
    <t>KONCILJA  MITJA</t>
  </si>
  <si>
    <t>VELIKI GABER</t>
  </si>
  <si>
    <t>KOCJAN STANE</t>
  </si>
  <si>
    <t>BREGAR MIHA</t>
  </si>
  <si>
    <t>FORTUNA TONE</t>
  </si>
  <si>
    <t>ŠENTJERNEJ</t>
  </si>
  <si>
    <t>SMREKAR JOŽE</t>
  </si>
  <si>
    <t>REZULTATI - POSAMEZNO</t>
  </si>
  <si>
    <t>MESTO</t>
  </si>
  <si>
    <t>PRIIMEK IN IME</t>
  </si>
  <si>
    <t>OTOČEC</t>
  </si>
  <si>
    <t>MACEDONI MIHA</t>
  </si>
  <si>
    <t>DRAGMAN MILAN</t>
  </si>
  <si>
    <t>FLORJANČIČ BOJAN</t>
  </si>
  <si>
    <t>STRAŽA</t>
  </si>
  <si>
    <t>PIŠKUR DRAGO</t>
  </si>
  <si>
    <t>ĐURIČ BRANKO</t>
  </si>
  <si>
    <t>STRAJNAR IVAN</t>
  </si>
  <si>
    <t>NOVO MESTO</t>
  </si>
  <si>
    <t>KEBELJ ALOJZ</t>
  </si>
  <si>
    <t>ŠTURM STOJAN</t>
  </si>
  <si>
    <t>ŽUŽEMBERK</t>
  </si>
  <si>
    <t>JAKLIČ JOŽE</t>
  </si>
  <si>
    <t>KOCJANČIČ LUDVIK</t>
  </si>
  <si>
    <t>SAMBOLEC IVAN</t>
  </si>
  <si>
    <t>TREBNJE</t>
  </si>
  <si>
    <t xml:space="preserve">KOCJAN JOŽE </t>
  </si>
  <si>
    <t>ŠALEHAR MIRO</t>
  </si>
  <si>
    <t>MARAŽ FRANC</t>
  </si>
  <si>
    <t>KOČEVJE</t>
  </si>
  <si>
    <t>ŠOŠTARKO ŠTEFAN</t>
  </si>
  <si>
    <t>MALI SLATNIK</t>
  </si>
  <si>
    <t>VIDRIH MIHA</t>
  </si>
  <si>
    <t xml:space="preserve">VIDIC JOŽE </t>
  </si>
  <si>
    <t>ŠKOCJAN</t>
  </si>
  <si>
    <t>RODIČ FRANC</t>
  </si>
  <si>
    <t>LEKŠE JANEZ</t>
  </si>
  <si>
    <t>ČELESNIK STANE</t>
  </si>
  <si>
    <t>PREČNA</t>
  </si>
  <si>
    <t>ŠULC DRAGO</t>
  </si>
  <si>
    <t>JARC STANE</t>
  </si>
  <si>
    <t>SIKOŠEK DRAGO</t>
  </si>
  <si>
    <t>BECELE MARJAN</t>
  </si>
  <si>
    <t>SEMIČ</t>
  </si>
  <si>
    <t>PLUT ALOJZ</t>
  </si>
  <si>
    <t>POTOČNIK MILAN</t>
  </si>
  <si>
    <t>ČRNOMELJ</t>
  </si>
  <si>
    <t>ZLOBEC VOJKO</t>
  </si>
  <si>
    <t>KUZMA RAJKO</t>
  </si>
  <si>
    <t>JAKOVČIČ LOJZE</t>
  </si>
  <si>
    <t>ŽALEC JOŽE</t>
  </si>
  <si>
    <t>MIRNA</t>
  </si>
  <si>
    <t>SMOLE PRIMOŽ</t>
  </si>
  <si>
    <t>JAKOPIN DUŠAN</t>
  </si>
  <si>
    <t>KNEŽEVIČ BRANKO</t>
  </si>
  <si>
    <t>BEVEC CIRIL</t>
  </si>
  <si>
    <t>URŠNA SELA</t>
  </si>
  <si>
    <t>UMEK DRAGO</t>
  </si>
  <si>
    <t>POVŠE IVAN</t>
  </si>
  <si>
    <t>HROVAT JANEZ</t>
  </si>
  <si>
    <t>DOLENJSKE TOPLICE</t>
  </si>
  <si>
    <t>FINK IVAN</t>
  </si>
  <si>
    <t>ZUPANČIČ JOŽE</t>
  </si>
  <si>
    <t>FINK JOŽE</t>
  </si>
  <si>
    <t>AVGUŠTIN BRANE</t>
  </si>
  <si>
    <t>PAVLIN LADO</t>
  </si>
  <si>
    <t>KEGLJANJE NA VRVICI - MOŠKI, Dol.toplice 16.5.2024                                                 REZULTATI POSAMEZNO</t>
  </si>
  <si>
    <t>KEGLJANJE NA VRVICI - MOŠKI, Dol.toplice 16.5.2024                                          REZULTATI EKIPNO</t>
  </si>
  <si>
    <t>KEGLJANJE  NA VRVICI - MOŠKI - Dol.toplice 16.5.2024</t>
  </si>
  <si>
    <t xml:space="preserve">P. MET  0 </t>
  </si>
  <si>
    <t>VRHOVŠEK ALOJZ</t>
  </si>
  <si>
    <t>VENCELJ ALOJZ</t>
  </si>
  <si>
    <t>Vodja tekmovanja:</t>
  </si>
  <si>
    <t>Drago Zupančič</t>
  </si>
  <si>
    <t>Glavni sodnik:</t>
  </si>
  <si>
    <t>Slavica Strajnar</t>
  </si>
  <si>
    <t>Računalniško vodenje:</t>
  </si>
  <si>
    <t>Delegat PZDU:</t>
  </si>
  <si>
    <t>Brane Krošelj</t>
  </si>
  <si>
    <t>Podturn pri Dolenjskih toplicah, 16.5.2024</t>
  </si>
  <si>
    <t>RAJER LJUBO</t>
  </si>
  <si>
    <t>TRONTELJ SLAVKO</t>
  </si>
  <si>
    <t>COTIĆ RADO</t>
  </si>
  <si>
    <t>GORIŠEK STANE</t>
  </si>
  <si>
    <t>JORDAN JOŽE</t>
  </si>
  <si>
    <t>ROZMAN KOREL</t>
  </si>
  <si>
    <t>CENCELJ DANILO</t>
  </si>
  <si>
    <t>DRGANC FRANC</t>
  </si>
  <si>
    <t>RUSTJA RUDI</t>
  </si>
  <si>
    <t>NOVAK TONE</t>
  </si>
  <si>
    <t>MOHORIČ MIHA</t>
  </si>
  <si>
    <t>TURK JOŽE</t>
  </si>
  <si>
    <t>Jožica Štubler</t>
  </si>
  <si>
    <t>SLAVKO AVSEC</t>
  </si>
  <si>
    <t>RANGUS STANE</t>
  </si>
  <si>
    <t>PRAZNIK JOŽE</t>
  </si>
  <si>
    <t>REŽEK VANJA</t>
  </si>
  <si>
    <t>PELKO FRANC</t>
  </si>
  <si>
    <t>PANJAN FRANC</t>
  </si>
  <si>
    <t>CVELBAR IVAN</t>
  </si>
  <si>
    <t>ŠPRAJCAR MARIN</t>
  </si>
  <si>
    <t>STRINŠA FRANC</t>
  </si>
  <si>
    <t>JAKŠE CIRIL</t>
  </si>
  <si>
    <t>TOMŠE RAJKO</t>
  </si>
  <si>
    <t>LOKAR ZDRAVKO</t>
  </si>
  <si>
    <t>HENIGMAN JOŽE</t>
  </si>
  <si>
    <t>NOVAK IVAN</t>
  </si>
  <si>
    <t>RADEŠČEK TONE</t>
  </si>
  <si>
    <t>LAMUT MIRKO</t>
  </si>
  <si>
    <t>GOLOB VANJO</t>
  </si>
  <si>
    <t>REGINA JOŽE</t>
  </si>
  <si>
    <t>SENIČAR MARJAN</t>
  </si>
  <si>
    <t>KLOBUČAR 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</si>
</sst>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2F2F2"/>
        <bgColor rgb="FFFFFF66"/>
      </patternFill>
    </fill>
    <fill>
      <patternFill patternType="solid">
        <fgColor rgb="FFFFFF6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FFFF66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" fontId="0" fillId="0" borderId="1" xfId="0" applyNumberFormat="1" applyBorder="1" applyAlignment="1">
      <alignment horizontal="left" vertical="center"/>
    </xf>
    <xf numFmtId="16" fontId="0" fillId="0" borderId="1" xfId="0" applyNumberFormat="1" applyBorder="1" applyAlignment="1" applyProtection="1">
      <alignment horizontal="left" vertical="center"/>
      <protection locked="0"/>
    </xf>
    <xf numFmtId="16" fontId="0" fillId="0" borderId="21" xfId="0" applyNumberFormat="1" applyBorder="1" applyAlignment="1">
      <alignment horizontal="left" vertical="center"/>
    </xf>
    <xf numFmtId="16" fontId="0" fillId="0" borderId="24" xfId="0" applyNumberFormat="1" applyBorder="1" applyAlignment="1">
      <alignment horizontal="left" vertical="center"/>
    </xf>
    <xf numFmtId="0" fontId="5" fillId="10" borderId="16" xfId="0" applyFont="1" applyFill="1" applyBorder="1" applyAlignment="1" applyProtection="1">
      <alignment horizontal="center" vertical="center"/>
      <protection locked="0"/>
    </xf>
    <xf numFmtId="0" fontId="5" fillId="11" borderId="16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5" fillId="3" borderId="33" xfId="0" applyFont="1" applyFill="1" applyBorder="1" applyAlignment="1">
      <alignment horizontal="left" vertical="center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>
      <alignment horizontal="center" vertical="center"/>
    </xf>
    <xf numFmtId="0" fontId="5" fillId="10" borderId="27" xfId="0" applyFont="1" applyFill="1" applyBorder="1" applyAlignment="1" applyProtection="1">
      <alignment horizontal="center" vertical="center"/>
      <protection locked="0"/>
    </xf>
    <xf numFmtId="0" fontId="8" fillId="5" borderId="39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>
      <alignment horizontal="left" vertical="center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7" borderId="40" xfId="0" applyFont="1" applyFill="1" applyBorder="1" applyAlignment="1" applyProtection="1">
      <alignment horizontal="center" vertical="center"/>
      <protection locked="0"/>
    </xf>
    <xf numFmtId="0" fontId="5" fillId="6" borderId="38" xfId="0" applyFont="1" applyFill="1" applyBorder="1" applyAlignment="1">
      <alignment horizontal="center" vertical="center"/>
    </xf>
    <xf numFmtId="0" fontId="8" fillId="7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>
      <alignment horizontal="center" vertical="center"/>
    </xf>
    <xf numFmtId="0" fontId="5" fillId="0" borderId="53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/>
      <protection locked="0"/>
    </xf>
    <xf numFmtId="0" fontId="7" fillId="0" borderId="50" xfId="0" applyFont="1" applyBorder="1" applyAlignment="1">
      <alignment horizontal="center" vertical="center"/>
    </xf>
    <xf numFmtId="0" fontId="7" fillId="0" borderId="62" xfId="0" applyFont="1" applyBorder="1" applyAlignment="1" applyProtection="1">
      <alignment horizontal="left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8" borderId="5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" fontId="4" fillId="0" borderId="5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5097-22FB-4AF0-A780-8A627D428819}">
  <dimension ref="A1:AP154"/>
  <sheetViews>
    <sheetView showGridLines="0" topLeftCell="A124" zoomScaleNormal="100" workbookViewId="0">
      <selection activeCell="AE148" sqref="AE148"/>
    </sheetView>
  </sheetViews>
  <sheetFormatPr defaultRowHeight="15" x14ac:dyDescent="0.25"/>
  <cols>
    <col min="1" max="2" width="3.28515625" customWidth="1"/>
    <col min="3" max="3" width="26.42578125" customWidth="1"/>
    <col min="4" max="16" width="3.28515625" customWidth="1"/>
    <col min="17" max="17" width="6.7109375" customWidth="1"/>
    <col min="18" max="30" width="3.28515625" customWidth="1"/>
    <col min="31" max="31" width="6.7109375" customWidth="1"/>
    <col min="32" max="32" width="8" customWidth="1"/>
    <col min="33" max="33" width="7" customWidth="1"/>
    <col min="34" max="34" width="8.42578125" hidden="1" customWidth="1"/>
    <col min="35" max="35" width="8" hidden="1" customWidth="1"/>
    <col min="36" max="36" width="9.140625" hidden="1" customWidth="1"/>
    <col min="37" max="37" width="20.42578125" hidden="1" customWidth="1"/>
    <col min="38" max="42" width="9.140625" hidden="1" customWidth="1"/>
  </cols>
  <sheetData>
    <row r="1" spans="1:42" ht="30" customHeight="1" thickBot="1" x14ac:dyDescent="0.3">
      <c r="A1" s="124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"/>
      <c r="AJ1" s="125" t="s">
        <v>0</v>
      </c>
      <c r="AK1" s="125"/>
      <c r="AL1" s="125"/>
      <c r="AM1" s="125"/>
      <c r="AN1" s="125"/>
      <c r="AO1" s="125"/>
      <c r="AP1" s="2"/>
    </row>
    <row r="2" spans="1:42" ht="15" customHeight="1" x14ac:dyDescent="0.25">
      <c r="A2" s="112">
        <v>1</v>
      </c>
      <c r="B2" s="130" t="s">
        <v>51</v>
      </c>
      <c r="C2" s="116"/>
      <c r="D2" s="119" t="s">
        <v>2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19" t="s">
        <v>3</v>
      </c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1"/>
      <c r="AF2" s="122" t="s">
        <v>13</v>
      </c>
      <c r="AG2" s="106" t="s">
        <v>86</v>
      </c>
      <c r="AH2" s="3"/>
      <c r="AJ2" s="126" t="s">
        <v>4</v>
      </c>
      <c r="AK2" s="126"/>
      <c r="AL2" s="126"/>
      <c r="AM2" s="126"/>
      <c r="AN2" s="126"/>
      <c r="AO2" s="126"/>
      <c r="AP2" s="2"/>
    </row>
    <row r="3" spans="1:42" ht="15" customHeight="1" thickBot="1" x14ac:dyDescent="0.3">
      <c r="A3" s="113"/>
      <c r="B3" s="117"/>
      <c r="C3" s="118"/>
      <c r="D3" s="108" t="s">
        <v>5</v>
      </c>
      <c r="E3" s="109"/>
      <c r="F3" s="109"/>
      <c r="G3" s="109"/>
      <c r="H3" s="110"/>
      <c r="I3" s="4" t="s">
        <v>6</v>
      </c>
      <c r="J3" s="111" t="s">
        <v>7</v>
      </c>
      <c r="K3" s="109"/>
      <c r="L3" s="109"/>
      <c r="M3" s="109"/>
      <c r="N3" s="110"/>
      <c r="O3" s="5" t="s">
        <v>6</v>
      </c>
      <c r="P3" s="55">
        <v>0</v>
      </c>
      <c r="Q3" s="64" t="s">
        <v>8</v>
      </c>
      <c r="R3" s="108" t="s">
        <v>5</v>
      </c>
      <c r="S3" s="109"/>
      <c r="T3" s="109"/>
      <c r="U3" s="109"/>
      <c r="V3" s="110"/>
      <c r="W3" s="4" t="s">
        <v>6</v>
      </c>
      <c r="X3" s="111" t="s">
        <v>7</v>
      </c>
      <c r="Y3" s="109"/>
      <c r="Z3" s="109"/>
      <c r="AA3" s="109"/>
      <c r="AB3" s="110"/>
      <c r="AC3" s="5" t="s">
        <v>6</v>
      </c>
      <c r="AD3" s="55">
        <v>0</v>
      </c>
      <c r="AE3" s="69" t="s">
        <v>8</v>
      </c>
      <c r="AF3" s="123"/>
      <c r="AG3" s="107"/>
      <c r="AH3" s="74"/>
      <c r="AJ3" s="6" t="s">
        <v>9</v>
      </c>
      <c r="AK3" s="6" t="s">
        <v>10</v>
      </c>
      <c r="AL3" s="7" t="s">
        <v>11</v>
      </c>
      <c r="AM3" s="7" t="s">
        <v>12</v>
      </c>
      <c r="AN3" s="8" t="s">
        <v>13</v>
      </c>
      <c r="AO3" s="8" t="s">
        <v>14</v>
      </c>
      <c r="AP3" s="2"/>
    </row>
    <row r="4" spans="1:42" ht="15" customHeight="1" x14ac:dyDescent="0.25">
      <c r="A4" s="113"/>
      <c r="B4" s="75">
        <v>1</v>
      </c>
      <c r="C4" s="76" t="s">
        <v>52</v>
      </c>
      <c r="D4" s="89">
        <v>4</v>
      </c>
      <c r="E4" s="90">
        <v>5</v>
      </c>
      <c r="F4" s="90">
        <v>4</v>
      </c>
      <c r="G4" s="90">
        <v>6</v>
      </c>
      <c r="H4" s="90">
        <v>4</v>
      </c>
      <c r="I4" s="9">
        <f>SUM(D4:H4)</f>
        <v>23</v>
      </c>
      <c r="J4" s="90">
        <v>4</v>
      </c>
      <c r="K4" s="90">
        <v>2</v>
      </c>
      <c r="L4" s="90">
        <v>2</v>
      </c>
      <c r="M4" s="90">
        <v>0</v>
      </c>
      <c r="N4" s="90">
        <v>1</v>
      </c>
      <c r="O4" s="9">
        <f>SUM(J4:N4)</f>
        <v>9</v>
      </c>
      <c r="P4" s="61">
        <v>1</v>
      </c>
      <c r="Q4" s="65"/>
      <c r="R4" s="89">
        <v>3</v>
      </c>
      <c r="S4" s="90">
        <v>3</v>
      </c>
      <c r="T4" s="90">
        <v>4</v>
      </c>
      <c r="U4" s="90">
        <v>8</v>
      </c>
      <c r="V4" s="90">
        <v>7</v>
      </c>
      <c r="W4" s="10">
        <f>SUM(R4:V4)</f>
        <v>25</v>
      </c>
      <c r="X4" s="90">
        <v>7</v>
      </c>
      <c r="Y4" s="90">
        <v>1</v>
      </c>
      <c r="Z4" s="90">
        <v>0</v>
      </c>
      <c r="AA4" s="90">
        <v>1</v>
      </c>
      <c r="AB4" s="90">
        <v>6</v>
      </c>
      <c r="AC4" s="9">
        <f>SUM(X4:AB4)</f>
        <v>15</v>
      </c>
      <c r="AD4" s="61">
        <v>1</v>
      </c>
      <c r="AE4" s="70"/>
      <c r="AF4" s="99">
        <f>I4+O4+W4+AC4</f>
        <v>72</v>
      </c>
      <c r="AG4" s="100">
        <f>P4+AD4</f>
        <v>2</v>
      </c>
      <c r="AH4" s="51">
        <f>(D4=0)+(E4=0)+(F4=0)+(G4=0)+(H4=0)+(J4=0)+(K4=0)+(L4=0)+(M4=0)+(N4=0)+(R4=0)+(S4=0)+(T4=0)+(U4=0)+(V4=0)+(X4=0)+(Y4=0)+(Z4=0)+(AA4=0)+(AB4=0)</f>
        <v>2</v>
      </c>
      <c r="AJ4" s="11">
        <v>1</v>
      </c>
      <c r="AK4" s="57" t="str">
        <f>B2</f>
        <v>ŠKOCJAN</v>
      </c>
      <c r="AL4" s="11">
        <f>Q9</f>
        <v>160</v>
      </c>
      <c r="AM4" s="11">
        <f>AE9</f>
        <v>181</v>
      </c>
      <c r="AN4" s="13">
        <f>AF9</f>
        <v>341</v>
      </c>
      <c r="AO4" s="11">
        <f>AG9</f>
        <v>8</v>
      </c>
      <c r="AP4" s="2"/>
    </row>
    <row r="5" spans="1:42" ht="15" customHeight="1" x14ac:dyDescent="0.25">
      <c r="A5" s="113"/>
      <c r="B5" s="77">
        <v>2</v>
      </c>
      <c r="C5" s="78" t="s">
        <v>53</v>
      </c>
      <c r="D5" s="91">
        <v>4</v>
      </c>
      <c r="E5" s="92">
        <v>5</v>
      </c>
      <c r="F5" s="92">
        <v>5</v>
      </c>
      <c r="G5" s="92">
        <v>7</v>
      </c>
      <c r="H5" s="92">
        <v>6</v>
      </c>
      <c r="I5" s="9">
        <f>SUM(D5:H5)</f>
        <v>27</v>
      </c>
      <c r="J5" s="92">
        <v>4</v>
      </c>
      <c r="K5" s="92">
        <v>2</v>
      </c>
      <c r="L5" s="92">
        <v>2</v>
      </c>
      <c r="M5" s="92">
        <v>0</v>
      </c>
      <c r="N5" s="92">
        <v>1</v>
      </c>
      <c r="O5" s="9">
        <f>SUM(J5:N5)</f>
        <v>9</v>
      </c>
      <c r="P5" s="61">
        <v>1</v>
      </c>
      <c r="Q5" s="65">
        <v>36</v>
      </c>
      <c r="R5" s="91">
        <v>5</v>
      </c>
      <c r="S5" s="92">
        <v>6</v>
      </c>
      <c r="T5" s="92">
        <v>9</v>
      </c>
      <c r="U5" s="92">
        <v>7</v>
      </c>
      <c r="V5" s="92">
        <v>4</v>
      </c>
      <c r="W5" s="9">
        <f>SUM(R5:V5)</f>
        <v>31</v>
      </c>
      <c r="X5" s="92">
        <v>7</v>
      </c>
      <c r="Y5" s="92">
        <v>2</v>
      </c>
      <c r="Z5" s="92">
        <v>8</v>
      </c>
      <c r="AA5" s="92">
        <v>1</v>
      </c>
      <c r="AB5" s="92">
        <v>8</v>
      </c>
      <c r="AC5" s="9">
        <f>SUM(X5:AB5)</f>
        <v>26</v>
      </c>
      <c r="AD5" s="61"/>
      <c r="AE5" s="70">
        <f t="shared" ref="AE5:AE6" si="0">SUM(W5,AC5)</f>
        <v>57</v>
      </c>
      <c r="AF5" s="101">
        <f>I5+O5+W5+AC5</f>
        <v>93</v>
      </c>
      <c r="AG5" s="100">
        <f>P5+AD5</f>
        <v>1</v>
      </c>
      <c r="AH5" s="51">
        <f>(D5=0)+(E5=0)+(F5=0)+(G5=0)+(H5=0)+(J5=0)+(K5=0)+(L5=0)+(M5=0)+(N5=0)+(R5=0)+(S5=0)+(T5=0)+(U5=0)+(V5=0)+(X5=0)+(Y5=0)+(Z5=0)+(AA5=0)+(AB5=0)</f>
        <v>1</v>
      </c>
      <c r="AJ5" s="11">
        <v>2</v>
      </c>
      <c r="AK5" s="12" t="str">
        <f>B11</f>
        <v>TREBNJE</v>
      </c>
      <c r="AL5" s="11">
        <f>Q18</f>
        <v>213</v>
      </c>
      <c r="AM5" s="11">
        <f>AE18</f>
        <v>161</v>
      </c>
      <c r="AN5" s="13">
        <f>AF18</f>
        <v>374</v>
      </c>
      <c r="AO5" s="11">
        <f>AG18</f>
        <v>4</v>
      </c>
      <c r="AP5" s="2"/>
    </row>
    <row r="6" spans="1:42" ht="15" customHeight="1" x14ac:dyDescent="0.25">
      <c r="A6" s="113"/>
      <c r="B6" s="77">
        <v>3</v>
      </c>
      <c r="C6" s="78" t="s">
        <v>102</v>
      </c>
      <c r="D6" s="91">
        <v>6</v>
      </c>
      <c r="E6" s="92">
        <v>7</v>
      </c>
      <c r="F6" s="92">
        <v>6</v>
      </c>
      <c r="G6" s="92">
        <v>7</v>
      </c>
      <c r="H6" s="92">
        <v>5</v>
      </c>
      <c r="I6" s="9">
        <f>SUM(D6:H6)</f>
        <v>31</v>
      </c>
      <c r="J6" s="92">
        <v>6</v>
      </c>
      <c r="K6" s="92">
        <v>2</v>
      </c>
      <c r="L6" s="92">
        <v>1</v>
      </c>
      <c r="M6" s="92">
        <v>4</v>
      </c>
      <c r="N6" s="92">
        <v>2</v>
      </c>
      <c r="O6" s="9">
        <f>SUM(J6:N6)</f>
        <v>15</v>
      </c>
      <c r="P6" s="61"/>
      <c r="Q6" s="65">
        <f t="shared" ref="Q6:Q7" si="1">SUM(I6,O6)</f>
        <v>46</v>
      </c>
      <c r="R6" s="91">
        <v>6</v>
      </c>
      <c r="S6" s="92">
        <v>6</v>
      </c>
      <c r="T6" s="92">
        <v>5</v>
      </c>
      <c r="U6" s="92">
        <v>6</v>
      </c>
      <c r="V6" s="92">
        <v>6</v>
      </c>
      <c r="W6" s="9">
        <f>SUM(R6:V6)</f>
        <v>29</v>
      </c>
      <c r="X6" s="92">
        <v>7</v>
      </c>
      <c r="Y6" s="92">
        <v>1</v>
      </c>
      <c r="Z6" s="92">
        <v>0</v>
      </c>
      <c r="AA6" s="92">
        <v>0</v>
      </c>
      <c r="AB6" s="92">
        <v>1</v>
      </c>
      <c r="AC6" s="9">
        <f>SUM(X6:AB6)</f>
        <v>9</v>
      </c>
      <c r="AD6" s="61">
        <v>2</v>
      </c>
      <c r="AE6" s="70">
        <f t="shared" si="0"/>
        <v>38</v>
      </c>
      <c r="AF6" s="101">
        <f>I6+O6+W6+AC6</f>
        <v>84</v>
      </c>
      <c r="AG6" s="100">
        <f>P6+AD6</f>
        <v>2</v>
      </c>
      <c r="AH6" s="51">
        <f>(D6=0)+(E6=0)+(F6=0)+(G6=0)+(H6=0)+(J6=0)+(K6=0)+(L6=0)+(M6=0)+(N6=0)+(R6=0)+(S6=0)+(T6=0)+(U6=0)+(V6=0)+(X6=0)+(Y6=0)+(Z6=0)+(AA6=0)+(AB6=0)</f>
        <v>2</v>
      </c>
      <c r="AJ6" s="11">
        <v>3</v>
      </c>
      <c r="AK6" s="12" t="str">
        <f>B20</f>
        <v>ŠENTJERNEJ</v>
      </c>
      <c r="AL6" s="11">
        <f>Q27</f>
        <v>178</v>
      </c>
      <c r="AM6" s="11">
        <f>AE27</f>
        <v>184</v>
      </c>
      <c r="AN6" s="13">
        <f>AF27</f>
        <v>362</v>
      </c>
      <c r="AO6" s="11">
        <f>AG27</f>
        <v>3</v>
      </c>
      <c r="AP6" s="2"/>
    </row>
    <row r="7" spans="1:42" ht="15" customHeight="1" x14ac:dyDescent="0.25">
      <c r="A7" s="113"/>
      <c r="B7" s="77">
        <v>4</v>
      </c>
      <c r="C7" s="78" t="s">
        <v>110</v>
      </c>
      <c r="D7" s="91">
        <v>5</v>
      </c>
      <c r="E7" s="92">
        <v>4</v>
      </c>
      <c r="F7" s="92">
        <v>5</v>
      </c>
      <c r="G7" s="92">
        <v>4</v>
      </c>
      <c r="H7" s="92">
        <v>4</v>
      </c>
      <c r="I7" s="14">
        <f>SUM(D7:H7)</f>
        <v>22</v>
      </c>
      <c r="J7" s="92">
        <v>6</v>
      </c>
      <c r="K7" s="92">
        <v>0</v>
      </c>
      <c r="L7" s="92">
        <v>2</v>
      </c>
      <c r="M7" s="92">
        <v>1</v>
      </c>
      <c r="N7" s="92">
        <v>6</v>
      </c>
      <c r="O7" s="14">
        <f>SUM(J7:N7)</f>
        <v>15</v>
      </c>
      <c r="P7" s="62">
        <v>1</v>
      </c>
      <c r="Q7" s="65">
        <f t="shared" si="1"/>
        <v>37</v>
      </c>
      <c r="R7" s="91">
        <v>6</v>
      </c>
      <c r="S7" s="92">
        <v>5</v>
      </c>
      <c r="T7" s="92">
        <v>8</v>
      </c>
      <c r="U7" s="92">
        <v>7</v>
      </c>
      <c r="V7" s="92">
        <v>7</v>
      </c>
      <c r="W7" s="9">
        <f>SUM(R7:V7)</f>
        <v>33</v>
      </c>
      <c r="X7" s="92">
        <v>3</v>
      </c>
      <c r="Y7" s="92">
        <v>2</v>
      </c>
      <c r="Z7" s="92">
        <v>0</v>
      </c>
      <c r="AA7" s="92">
        <v>1</v>
      </c>
      <c r="AB7" s="92">
        <v>2</v>
      </c>
      <c r="AC7" s="9">
        <f>SUM(X7:AB7)</f>
        <v>8</v>
      </c>
      <c r="AD7" s="62">
        <v>1</v>
      </c>
      <c r="AE7" s="70">
        <f>SUM(W7,AC7)</f>
        <v>41</v>
      </c>
      <c r="AF7" s="101">
        <f>I7+O7+W7+AC7</f>
        <v>78</v>
      </c>
      <c r="AG7" s="100">
        <f>P7+AD7</f>
        <v>2</v>
      </c>
      <c r="AH7" s="51">
        <f>(D7=0)+(E7=0)+(F7=0)+(G7=0)+(H7=0)+(J7=0)+(K7=0)+(L7=0)+(M7=0)+(N7=0)+(R7=0)+(S7=0)+(T7=0)+(U7=0)+(V7=0)+(X7=0)+(Y7=0)+(Z7=0)+(AA7=0)+(AB7=0)</f>
        <v>2</v>
      </c>
      <c r="AJ7" s="11">
        <v>4</v>
      </c>
      <c r="AK7" s="12" t="str">
        <f>B29</f>
        <v>NOVO MESTO</v>
      </c>
      <c r="AL7" s="11">
        <f>Q36</f>
        <v>140</v>
      </c>
      <c r="AM7" s="11">
        <f>AE36</f>
        <v>162</v>
      </c>
      <c r="AN7" s="13">
        <f>AF36</f>
        <v>302</v>
      </c>
      <c r="AO7" s="15">
        <f>AG36</f>
        <v>9</v>
      </c>
      <c r="AP7" s="2"/>
    </row>
    <row r="8" spans="1:42" ht="15" customHeight="1" thickBot="1" x14ac:dyDescent="0.3">
      <c r="A8" s="114"/>
      <c r="B8" s="79">
        <v>5</v>
      </c>
      <c r="C8" s="80" t="s">
        <v>54</v>
      </c>
      <c r="D8" s="93">
        <v>6</v>
      </c>
      <c r="E8" s="94">
        <v>7</v>
      </c>
      <c r="F8" s="94">
        <v>7</v>
      </c>
      <c r="G8" s="94">
        <v>6</v>
      </c>
      <c r="H8" s="94">
        <v>6</v>
      </c>
      <c r="I8" s="66">
        <f>SUM(D8:H8)</f>
        <v>32</v>
      </c>
      <c r="J8" s="94">
        <v>6</v>
      </c>
      <c r="K8" s="94">
        <v>1</v>
      </c>
      <c r="L8" s="94">
        <v>1</v>
      </c>
      <c r="M8" s="94">
        <v>0</v>
      </c>
      <c r="N8" s="94">
        <v>1</v>
      </c>
      <c r="O8" s="66">
        <f>SUM(J8:N8)</f>
        <v>9</v>
      </c>
      <c r="P8" s="67">
        <v>1</v>
      </c>
      <c r="Q8" s="68">
        <v>41</v>
      </c>
      <c r="R8" s="93">
        <v>8</v>
      </c>
      <c r="S8" s="94">
        <v>6</v>
      </c>
      <c r="T8" s="94">
        <v>7</v>
      </c>
      <c r="U8" s="94">
        <v>7</v>
      </c>
      <c r="V8" s="94">
        <v>8</v>
      </c>
      <c r="W8" s="72">
        <f>SUM(R8:V8)</f>
        <v>36</v>
      </c>
      <c r="X8" s="94">
        <v>5</v>
      </c>
      <c r="Y8" s="94">
        <v>1</v>
      </c>
      <c r="Z8" s="94">
        <v>1</v>
      </c>
      <c r="AA8" s="94">
        <v>1</v>
      </c>
      <c r="AB8" s="94">
        <v>1</v>
      </c>
      <c r="AC8" s="72">
        <f>SUM(X8:AB8)</f>
        <v>9</v>
      </c>
      <c r="AD8" s="67"/>
      <c r="AE8" s="73">
        <v>45</v>
      </c>
      <c r="AF8" s="102">
        <f>I8+O8+W8+AC8</f>
        <v>86</v>
      </c>
      <c r="AG8" s="103">
        <f>P8+AD8</f>
        <v>1</v>
      </c>
      <c r="AH8" s="51">
        <f>(D8=0)+(E8=0)+(F8=0)+(G8=0)+(H8=0)+(J8=0)+(K8=0)+(L8=0)+(M8=0)+(N8=0)+(R8=0)+(S8=0)+(T8=0)+(U8=0)+(V8=0)+(X8=0)+(Y8=0)+(Z8=0)+(AA8=0)+(AB8=0)</f>
        <v>1</v>
      </c>
      <c r="AJ8" s="11">
        <v>5</v>
      </c>
      <c r="AK8" s="12" t="str">
        <f>B38</f>
        <v>DVOR</v>
      </c>
      <c r="AL8" s="11">
        <f>Q45</f>
        <v>140</v>
      </c>
      <c r="AM8" s="11">
        <f>AE45</f>
        <v>163</v>
      </c>
      <c r="AN8" s="13">
        <f>AF45</f>
        <v>303</v>
      </c>
      <c r="AO8" s="11">
        <f>AG45</f>
        <v>4</v>
      </c>
      <c r="AP8" s="2"/>
    </row>
    <row r="9" spans="1:42" ht="15" customHeight="1" thickBot="1" x14ac:dyDescent="0.3">
      <c r="A9" s="16"/>
      <c r="B9" s="17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56">
        <f>SUM(Q4:Q8)</f>
        <v>160</v>
      </c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6">
        <f>SUM(AE4:AE8)</f>
        <v>181</v>
      </c>
      <c r="AF9" s="104">
        <f>Q4+Q5+Q6+Q7+Q8+AE4+AE5+AE6+AE7+AE8</f>
        <v>341</v>
      </c>
      <c r="AG9" s="105">
        <f>SUM(AG4:AG8)</f>
        <v>8</v>
      </c>
      <c r="AH9" s="51"/>
      <c r="AJ9" s="11">
        <v>6</v>
      </c>
      <c r="AK9" s="12" t="str">
        <f>B47</f>
        <v>VELIKI GABER</v>
      </c>
      <c r="AL9" s="11">
        <f>Q54</f>
        <v>164</v>
      </c>
      <c r="AM9" s="11">
        <f>AE54</f>
        <v>159</v>
      </c>
      <c r="AN9" s="13">
        <f>AF54</f>
        <v>323</v>
      </c>
      <c r="AO9" s="11">
        <f>AG54</f>
        <v>5</v>
      </c>
      <c r="AP9" s="2"/>
    </row>
    <row r="10" spans="1:42" ht="15" customHeight="1" thickBot="1" x14ac:dyDescent="0.3">
      <c r="A10" s="16"/>
      <c r="B10" s="21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J10" s="11">
        <v>7</v>
      </c>
      <c r="AK10" s="12" t="str">
        <f>B56</f>
        <v>STRAŽA</v>
      </c>
      <c r="AL10" s="11">
        <f>Q63</f>
        <v>160</v>
      </c>
      <c r="AM10" s="11">
        <f>AE63</f>
        <v>185</v>
      </c>
      <c r="AN10" s="13">
        <f>AF63</f>
        <v>345</v>
      </c>
      <c r="AO10" s="11">
        <f>AG63</f>
        <v>4</v>
      </c>
      <c r="AP10" s="2"/>
    </row>
    <row r="11" spans="1:42" ht="15" customHeight="1" x14ac:dyDescent="0.25">
      <c r="A11" s="112">
        <v>2</v>
      </c>
      <c r="B11" s="115" t="s">
        <v>42</v>
      </c>
      <c r="C11" s="116"/>
      <c r="D11" s="119" t="s">
        <v>2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  <c r="R11" s="119" t="s">
        <v>3</v>
      </c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1"/>
      <c r="AF11" s="122" t="s">
        <v>13</v>
      </c>
      <c r="AG11" s="106" t="s">
        <v>86</v>
      </c>
      <c r="AH11" s="3"/>
      <c r="AJ11" s="11">
        <v>8</v>
      </c>
      <c r="AK11" s="12" t="str">
        <f>B65</f>
        <v>ŽUŽEMBERK</v>
      </c>
      <c r="AL11" s="11">
        <f>Q72</f>
        <v>159</v>
      </c>
      <c r="AM11" s="11">
        <f>AE72</f>
        <v>176</v>
      </c>
      <c r="AN11" s="13">
        <f>AF72</f>
        <v>335</v>
      </c>
      <c r="AO11" s="11">
        <f>AG72</f>
        <v>5</v>
      </c>
      <c r="AP11" s="2"/>
    </row>
    <row r="12" spans="1:42" ht="15" customHeight="1" thickBot="1" x14ac:dyDescent="0.3">
      <c r="A12" s="113"/>
      <c r="B12" s="117"/>
      <c r="C12" s="118"/>
      <c r="D12" s="108" t="s">
        <v>5</v>
      </c>
      <c r="E12" s="109"/>
      <c r="F12" s="109"/>
      <c r="G12" s="109"/>
      <c r="H12" s="110"/>
      <c r="I12" s="4" t="s">
        <v>6</v>
      </c>
      <c r="J12" s="111" t="s">
        <v>7</v>
      </c>
      <c r="K12" s="109"/>
      <c r="L12" s="109"/>
      <c r="M12" s="109"/>
      <c r="N12" s="110"/>
      <c r="O12" s="5" t="s">
        <v>6</v>
      </c>
      <c r="P12" s="55">
        <v>0</v>
      </c>
      <c r="Q12" s="64" t="s">
        <v>8</v>
      </c>
      <c r="R12" s="108" t="s">
        <v>5</v>
      </c>
      <c r="S12" s="109"/>
      <c r="T12" s="109"/>
      <c r="U12" s="109"/>
      <c r="V12" s="110"/>
      <c r="W12" s="4" t="s">
        <v>6</v>
      </c>
      <c r="X12" s="111" t="s">
        <v>7</v>
      </c>
      <c r="Y12" s="109"/>
      <c r="Z12" s="109"/>
      <c r="AA12" s="109"/>
      <c r="AB12" s="110"/>
      <c r="AC12" s="5" t="s">
        <v>6</v>
      </c>
      <c r="AD12" s="55">
        <v>0</v>
      </c>
      <c r="AE12" s="69" t="s">
        <v>8</v>
      </c>
      <c r="AF12" s="123"/>
      <c r="AG12" s="107"/>
      <c r="AH12" s="74"/>
      <c r="AJ12" s="11">
        <v>9</v>
      </c>
      <c r="AK12" s="12" t="str">
        <f>B74</f>
        <v>OTOČEC</v>
      </c>
      <c r="AL12" s="11">
        <f>Q81</f>
        <v>169</v>
      </c>
      <c r="AM12" s="11">
        <f>AE81</f>
        <v>186</v>
      </c>
      <c r="AN12" s="13">
        <f>AF81</f>
        <v>355</v>
      </c>
      <c r="AO12" s="11">
        <f>AG81</f>
        <v>4</v>
      </c>
      <c r="AP12" s="2"/>
    </row>
    <row r="13" spans="1:42" ht="15" customHeight="1" x14ac:dyDescent="0.25">
      <c r="A13" s="113"/>
      <c r="B13" s="81">
        <v>1</v>
      </c>
      <c r="C13" s="82" t="s">
        <v>43</v>
      </c>
      <c r="D13" s="89">
        <v>8</v>
      </c>
      <c r="E13" s="90">
        <v>3</v>
      </c>
      <c r="F13" s="90">
        <v>5</v>
      </c>
      <c r="G13" s="90">
        <v>7</v>
      </c>
      <c r="H13" s="90">
        <v>8</v>
      </c>
      <c r="I13" s="9">
        <f>SUM(D13:H13)</f>
        <v>31</v>
      </c>
      <c r="J13" s="95">
        <v>8</v>
      </c>
      <c r="K13" s="90">
        <v>1</v>
      </c>
      <c r="L13" s="90">
        <v>2</v>
      </c>
      <c r="M13" s="90">
        <v>2</v>
      </c>
      <c r="N13" s="90">
        <v>1</v>
      </c>
      <c r="O13" s="9">
        <f>SUM(J13:N13)</f>
        <v>14</v>
      </c>
      <c r="P13" s="61"/>
      <c r="Q13" s="65">
        <f t="shared" ref="Q13:Q16" si="2">SUM(I13,O13)</f>
        <v>45</v>
      </c>
      <c r="R13" s="89">
        <v>6</v>
      </c>
      <c r="S13" s="90">
        <v>7</v>
      </c>
      <c r="T13" s="90">
        <v>5</v>
      </c>
      <c r="U13" s="90">
        <v>3</v>
      </c>
      <c r="V13" s="90">
        <v>4</v>
      </c>
      <c r="W13" s="10">
        <f>SUM(R13:V13)</f>
        <v>25</v>
      </c>
      <c r="X13" s="95">
        <v>4</v>
      </c>
      <c r="Y13" s="90">
        <v>1</v>
      </c>
      <c r="Z13" s="90">
        <v>0</v>
      </c>
      <c r="AA13" s="90">
        <v>0</v>
      </c>
      <c r="AB13" s="90">
        <v>1</v>
      </c>
      <c r="AC13" s="9">
        <f>SUM(X13:AB13)</f>
        <v>6</v>
      </c>
      <c r="AD13" s="61">
        <v>2</v>
      </c>
      <c r="AE13" s="70">
        <f t="shared" ref="AE13:AE16" si="3">SUM(W13,AC13)</f>
        <v>31</v>
      </c>
      <c r="AF13" s="99">
        <f>I13+O13+W13+AC13</f>
        <v>76</v>
      </c>
      <c r="AG13" s="100">
        <f>P13+AD13</f>
        <v>2</v>
      </c>
      <c r="AH13" s="51">
        <f>(D13=0)+(E13=0)+(F13=0)+(G13=0)+(H13=0)+(J13=0)+(K13=0)+(L13=0)+(M13=0)+(N13=0)+(R13=0)+(S13=0)+(T13=0)+(U13=0)+(V13=0)+(X13=0)+(Y13=0)+(Z13=0)+(AA13=0)+(AB13=0)</f>
        <v>2</v>
      </c>
      <c r="AJ13" s="11">
        <v>10</v>
      </c>
      <c r="AK13" s="12" t="str">
        <f>B83</f>
        <v>ČRNOMELJ</v>
      </c>
      <c r="AL13" s="11">
        <f>Q90</f>
        <v>187</v>
      </c>
      <c r="AM13" s="11">
        <f>AE90</f>
        <v>177</v>
      </c>
      <c r="AN13" s="13">
        <f>AF90</f>
        <v>364</v>
      </c>
      <c r="AO13" s="11">
        <f>AG90</f>
        <v>3</v>
      </c>
      <c r="AP13" s="2"/>
    </row>
    <row r="14" spans="1:42" ht="15" customHeight="1" x14ac:dyDescent="0.25">
      <c r="A14" s="113"/>
      <c r="B14" s="83">
        <v>2</v>
      </c>
      <c r="C14" s="84" t="s">
        <v>44</v>
      </c>
      <c r="D14" s="91">
        <v>6</v>
      </c>
      <c r="E14" s="90">
        <v>4</v>
      </c>
      <c r="F14" s="92">
        <v>7</v>
      </c>
      <c r="G14" s="92">
        <v>8</v>
      </c>
      <c r="H14" s="92">
        <v>8</v>
      </c>
      <c r="I14" s="9">
        <f>SUM(D14:H14)</f>
        <v>33</v>
      </c>
      <c r="J14" s="96">
        <v>8</v>
      </c>
      <c r="K14" s="92">
        <v>1</v>
      </c>
      <c r="L14" s="92">
        <v>6</v>
      </c>
      <c r="M14" s="92">
        <v>3</v>
      </c>
      <c r="N14" s="92">
        <v>9</v>
      </c>
      <c r="O14" s="9">
        <f>SUM(J14:N14)</f>
        <v>27</v>
      </c>
      <c r="P14" s="61"/>
      <c r="Q14" s="65">
        <f t="shared" si="2"/>
        <v>60</v>
      </c>
      <c r="R14" s="91">
        <v>4</v>
      </c>
      <c r="S14" s="90">
        <v>7</v>
      </c>
      <c r="T14" s="92">
        <v>5</v>
      </c>
      <c r="U14" s="92">
        <v>7</v>
      </c>
      <c r="V14" s="92">
        <v>7</v>
      </c>
      <c r="W14" s="9">
        <f>SUM(R14:V14)</f>
        <v>30</v>
      </c>
      <c r="X14" s="96">
        <v>8</v>
      </c>
      <c r="Y14" s="92">
        <v>1</v>
      </c>
      <c r="Z14" s="92">
        <v>6</v>
      </c>
      <c r="AA14" s="92">
        <v>1</v>
      </c>
      <c r="AB14" s="92">
        <v>1</v>
      </c>
      <c r="AC14" s="9">
        <f>SUM(X14:AB14)</f>
        <v>17</v>
      </c>
      <c r="AD14" s="61"/>
      <c r="AE14" s="70">
        <f t="shared" si="3"/>
        <v>47</v>
      </c>
      <c r="AF14" s="101">
        <f>I14+O14+W14+AC14</f>
        <v>107</v>
      </c>
      <c r="AG14" s="100">
        <f t="shared" ref="AG14:AG17" si="4">P14+AD14</f>
        <v>0</v>
      </c>
      <c r="AH14" s="51">
        <f>(D14=0)+(E14=0)+(F14=0)+(G14=0)+(H14=0)+(J14=0)+(K14=0)+(L14=0)+(M14=0)+(N14=0)+(R14=0)+(S14=0)+(T14=0)+(U14=0)+(V14=0)+(X14=0)+(Y14=0)+(Z14=0)+(AA14=0)+(AB14=0)</f>
        <v>0</v>
      </c>
      <c r="AJ14" s="11">
        <v>11</v>
      </c>
      <c r="AK14" s="12" t="str">
        <f>B92</f>
        <v>SEMIČ</v>
      </c>
      <c r="AL14" s="11">
        <f>Q99</f>
        <v>183</v>
      </c>
      <c r="AM14" s="11">
        <f>AE99</f>
        <v>206</v>
      </c>
      <c r="AN14" s="13">
        <f>AF99</f>
        <v>389</v>
      </c>
      <c r="AO14" s="11">
        <f>AG99</f>
        <v>1</v>
      </c>
      <c r="AP14" s="2"/>
    </row>
    <row r="15" spans="1:42" ht="15" customHeight="1" x14ac:dyDescent="0.25">
      <c r="A15" s="113"/>
      <c r="B15" s="83">
        <v>3</v>
      </c>
      <c r="C15" s="85" t="s">
        <v>45</v>
      </c>
      <c r="D15" s="91">
        <v>8</v>
      </c>
      <c r="E15" s="90">
        <v>7</v>
      </c>
      <c r="F15" s="92">
        <v>6</v>
      </c>
      <c r="G15" s="92">
        <v>7</v>
      </c>
      <c r="H15" s="92">
        <v>8</v>
      </c>
      <c r="I15" s="9">
        <f>SUM(D15:H15)</f>
        <v>36</v>
      </c>
      <c r="J15" s="96">
        <v>7</v>
      </c>
      <c r="K15" s="92">
        <v>1</v>
      </c>
      <c r="L15" s="92">
        <v>1</v>
      </c>
      <c r="M15" s="92">
        <v>8</v>
      </c>
      <c r="N15" s="92">
        <v>1</v>
      </c>
      <c r="O15" s="9">
        <f>SUM(J15:N15)</f>
        <v>18</v>
      </c>
      <c r="P15" s="61"/>
      <c r="Q15" s="65">
        <f t="shared" si="2"/>
        <v>54</v>
      </c>
      <c r="R15" s="91">
        <v>7</v>
      </c>
      <c r="S15" s="90">
        <v>4</v>
      </c>
      <c r="T15" s="92">
        <v>7</v>
      </c>
      <c r="U15" s="92">
        <v>4</v>
      </c>
      <c r="V15" s="92">
        <v>7</v>
      </c>
      <c r="W15" s="9">
        <f>SUM(R15:V15)</f>
        <v>29</v>
      </c>
      <c r="X15" s="96">
        <v>7</v>
      </c>
      <c r="Y15" s="92">
        <v>1</v>
      </c>
      <c r="Z15" s="92">
        <v>1</v>
      </c>
      <c r="AA15" s="92">
        <v>6</v>
      </c>
      <c r="AB15" s="92">
        <v>2</v>
      </c>
      <c r="AC15" s="9">
        <f>SUM(X15:AB15)</f>
        <v>17</v>
      </c>
      <c r="AD15" s="61"/>
      <c r="AE15" s="70">
        <f t="shared" si="3"/>
        <v>46</v>
      </c>
      <c r="AF15" s="101">
        <f>I15+O15+W15+AC15</f>
        <v>100</v>
      </c>
      <c r="AG15" s="100">
        <f t="shared" si="4"/>
        <v>0</v>
      </c>
      <c r="AH15" s="51">
        <f>(D15=0)+(E15=0)+(F15=0)+(G15=0)+(H15=0)+(J15=0)+(K15=0)+(L15=0)+(M15=0)+(N15=0)+(R15=0)+(S15=0)+(T15=0)+(U15=0)+(V15=0)+(X15=0)+(Y15=0)+(Z15=0)+(AA15=0)+(AB15=0)</f>
        <v>0</v>
      </c>
      <c r="AJ15" s="11">
        <v>12</v>
      </c>
      <c r="AK15" s="12" t="str">
        <f>B101</f>
        <v>KOČEVJE</v>
      </c>
      <c r="AL15" s="11">
        <f>Q108</f>
        <v>202</v>
      </c>
      <c r="AM15" s="11">
        <f>AE108</f>
        <v>160</v>
      </c>
      <c r="AN15" s="13">
        <f>AF108</f>
        <v>362</v>
      </c>
      <c r="AO15" s="11">
        <f>AG108</f>
        <v>4</v>
      </c>
      <c r="AP15" s="2"/>
    </row>
    <row r="16" spans="1:42" ht="15" customHeight="1" x14ac:dyDescent="0.25">
      <c r="A16" s="113"/>
      <c r="B16" s="83">
        <v>4</v>
      </c>
      <c r="C16" s="85" t="s">
        <v>88</v>
      </c>
      <c r="D16" s="91">
        <v>8</v>
      </c>
      <c r="E16" s="90">
        <v>8</v>
      </c>
      <c r="F16" s="92">
        <v>8</v>
      </c>
      <c r="G16" s="92">
        <v>7</v>
      </c>
      <c r="H16" s="92">
        <v>6</v>
      </c>
      <c r="I16" s="14">
        <f>SUM(D16:H16)</f>
        <v>37</v>
      </c>
      <c r="J16" s="96">
        <v>8</v>
      </c>
      <c r="K16" s="92">
        <v>1</v>
      </c>
      <c r="L16" s="92">
        <v>6</v>
      </c>
      <c r="M16" s="92">
        <v>1</v>
      </c>
      <c r="N16" s="92">
        <v>1</v>
      </c>
      <c r="O16" s="14">
        <f>SUM(J16:N16)</f>
        <v>17</v>
      </c>
      <c r="P16" s="62"/>
      <c r="Q16" s="65">
        <f t="shared" si="2"/>
        <v>54</v>
      </c>
      <c r="R16" s="91">
        <v>5</v>
      </c>
      <c r="S16" s="90">
        <v>1</v>
      </c>
      <c r="T16" s="92">
        <v>8</v>
      </c>
      <c r="U16" s="92">
        <v>7</v>
      </c>
      <c r="V16" s="92">
        <v>7</v>
      </c>
      <c r="W16" s="9">
        <f>SUM(R16:V16)</f>
        <v>28</v>
      </c>
      <c r="X16" s="96">
        <v>5</v>
      </c>
      <c r="Y16" s="92">
        <v>0</v>
      </c>
      <c r="Z16" s="92">
        <v>2</v>
      </c>
      <c r="AA16" s="92">
        <v>1</v>
      </c>
      <c r="AB16" s="92">
        <v>1</v>
      </c>
      <c r="AC16" s="9">
        <f>SUM(X16:AB16)</f>
        <v>9</v>
      </c>
      <c r="AD16" s="62">
        <v>1</v>
      </c>
      <c r="AE16" s="71">
        <f t="shared" si="3"/>
        <v>37</v>
      </c>
      <c r="AF16" s="101">
        <f>I16+O16+W16+AC16</f>
        <v>91</v>
      </c>
      <c r="AG16" s="100">
        <f t="shared" si="4"/>
        <v>1</v>
      </c>
      <c r="AH16" s="51">
        <f>(D16=0)+(E16=0)+(F16=0)+(G16=0)+(H16=0)+(J16=0)+(K16=0)+(L16=0)+(M16=0)+(N16=0)+(R16=0)+(S16=0)+(T16=0)+(U16=0)+(V16=0)+(X16=0)+(Y16=0)+(Z16=0)+(AA16=0)+(AB16=0)</f>
        <v>1</v>
      </c>
      <c r="AJ16" s="11">
        <v>13</v>
      </c>
      <c r="AK16" s="12" t="str">
        <f>B110</f>
        <v>MALI SLATNIK</v>
      </c>
      <c r="AL16" s="11">
        <f>Q117</f>
        <v>165</v>
      </c>
      <c r="AM16" s="11">
        <f>AE117</f>
        <v>221</v>
      </c>
      <c r="AN16" s="13">
        <f>AF117</f>
        <v>386</v>
      </c>
      <c r="AO16" s="11">
        <f>AG117</f>
        <v>2</v>
      </c>
      <c r="AP16" s="2"/>
    </row>
    <row r="17" spans="1:42" ht="15" customHeight="1" thickBot="1" x14ac:dyDescent="0.3">
      <c r="A17" s="114"/>
      <c r="B17" s="86">
        <v>5</v>
      </c>
      <c r="C17" s="87" t="s">
        <v>87</v>
      </c>
      <c r="D17" s="93">
        <v>4</v>
      </c>
      <c r="E17" s="94">
        <v>5</v>
      </c>
      <c r="F17" s="94">
        <v>1</v>
      </c>
      <c r="G17" s="94">
        <v>4</v>
      </c>
      <c r="H17" s="94">
        <v>7</v>
      </c>
      <c r="I17" s="66">
        <f>SUM(D17:H17)</f>
        <v>21</v>
      </c>
      <c r="J17" s="97">
        <v>4</v>
      </c>
      <c r="K17" s="94">
        <v>2</v>
      </c>
      <c r="L17" s="94">
        <v>1</v>
      </c>
      <c r="M17" s="94">
        <v>1</v>
      </c>
      <c r="N17" s="94">
        <v>0</v>
      </c>
      <c r="O17" s="66">
        <f>SUM(J17:N17)</f>
        <v>8</v>
      </c>
      <c r="P17" s="67">
        <v>1</v>
      </c>
      <c r="Q17" s="68"/>
      <c r="R17" s="93">
        <v>3</v>
      </c>
      <c r="S17" s="94">
        <v>7</v>
      </c>
      <c r="T17" s="94">
        <v>7</v>
      </c>
      <c r="U17" s="94">
        <v>7</v>
      </c>
      <c r="V17" s="94">
        <v>7</v>
      </c>
      <c r="W17" s="72">
        <f>SUM(R17:V17)</f>
        <v>31</v>
      </c>
      <c r="X17" s="97">
        <v>4</v>
      </c>
      <c r="Y17" s="94">
        <v>1</v>
      </c>
      <c r="Z17" s="94">
        <v>2</v>
      </c>
      <c r="AA17" s="94">
        <v>1</v>
      </c>
      <c r="AB17" s="94">
        <v>1</v>
      </c>
      <c r="AC17" s="72">
        <f>SUM(X17:AB17)</f>
        <v>9</v>
      </c>
      <c r="AD17" s="67"/>
      <c r="AE17" s="73"/>
      <c r="AF17" s="102">
        <f>I17+O17+W17+AC17</f>
        <v>69</v>
      </c>
      <c r="AG17" s="103">
        <f t="shared" si="4"/>
        <v>1</v>
      </c>
      <c r="AH17" s="51">
        <f>(D17=0)+(E17=0)+(F17=0)+(G17=0)+(H17=0)+(J17=0)+(K17=0)+(L17=0)+(M17=0)+(N17=0)+(R17=0)+(S17=0)+(T17=0)+(U17=0)+(V17=0)+(X17=0)+(Y17=0)+(Z17=0)+(AA17=0)+(AB17=0)</f>
        <v>1</v>
      </c>
      <c r="AJ17" s="11">
        <v>14</v>
      </c>
      <c r="AK17" s="12" t="str">
        <f>B119</f>
        <v>MIRNA</v>
      </c>
      <c r="AL17" s="11">
        <f>Q126</f>
        <v>208</v>
      </c>
      <c r="AM17" s="11">
        <f>AE126</f>
        <v>228</v>
      </c>
      <c r="AN17" s="13">
        <f>AF126</f>
        <v>436</v>
      </c>
      <c r="AO17" s="11">
        <f>AG126</f>
        <v>1</v>
      </c>
      <c r="AP17" s="2"/>
    </row>
    <row r="18" spans="1:42" ht="15" customHeight="1" thickBot="1" x14ac:dyDescent="0.3">
      <c r="A18" s="16"/>
      <c r="B18" s="17"/>
      <c r="C18" s="2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56">
        <f>SUM(Q13:Q17)</f>
        <v>213</v>
      </c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6">
        <f>SUM(AE13:AE17)</f>
        <v>161</v>
      </c>
      <c r="AF18" s="104">
        <f>Q13+Q14+Q15+Q16+Q17+AE13+AE14+AE15+AE16+AE17</f>
        <v>374</v>
      </c>
      <c r="AG18" s="105">
        <f>SUM(AG13:AG17)</f>
        <v>4</v>
      </c>
      <c r="AH18" s="16"/>
      <c r="AJ18" s="11">
        <v>15</v>
      </c>
      <c r="AK18" s="12" t="str">
        <f>B128</f>
        <v>PREČNA</v>
      </c>
      <c r="AL18" s="11">
        <f>Q135</f>
        <v>193</v>
      </c>
      <c r="AM18" s="11">
        <f>AE135</f>
        <v>209</v>
      </c>
      <c r="AN18" s="13">
        <f>AF135</f>
        <v>402</v>
      </c>
      <c r="AO18" s="11">
        <f>AG135</f>
        <v>1</v>
      </c>
      <c r="AP18" s="2"/>
    </row>
    <row r="19" spans="1:42" ht="15" customHeight="1" thickBot="1" x14ac:dyDescent="0.3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J19" s="11">
        <v>16</v>
      </c>
      <c r="AK19" s="12" t="str">
        <f>B137</f>
        <v>URŠNA SELA</v>
      </c>
      <c r="AL19" s="11">
        <f>Q144</f>
        <v>188</v>
      </c>
      <c r="AM19" s="11">
        <f>AE144</f>
        <v>206</v>
      </c>
      <c r="AN19" s="13">
        <f>AF144</f>
        <v>394</v>
      </c>
      <c r="AO19" s="11">
        <f>AG144</f>
        <v>2</v>
      </c>
      <c r="AP19" s="2"/>
    </row>
    <row r="20" spans="1:42" ht="15" customHeight="1" x14ac:dyDescent="0.25">
      <c r="A20" s="112">
        <v>3</v>
      </c>
      <c r="B20" s="115" t="s">
        <v>22</v>
      </c>
      <c r="C20" s="116"/>
      <c r="D20" s="119" t="s">
        <v>2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119" t="s">
        <v>3</v>
      </c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1"/>
      <c r="AF20" s="122" t="s">
        <v>13</v>
      </c>
      <c r="AG20" s="106" t="s">
        <v>86</v>
      </c>
      <c r="AH20" s="3"/>
      <c r="AJ20" s="11">
        <v>17</v>
      </c>
      <c r="AK20" s="12" t="str">
        <f>B146</f>
        <v>DOLENJSKE TOPLICE</v>
      </c>
      <c r="AL20" s="11">
        <f>Q153</f>
        <v>241</v>
      </c>
      <c r="AM20" s="11">
        <f>AE153</f>
        <v>238</v>
      </c>
      <c r="AN20" s="13">
        <f>AF153</f>
        <v>479</v>
      </c>
      <c r="AO20" s="11">
        <f>AG153</f>
        <v>0</v>
      </c>
      <c r="AP20" s="2"/>
    </row>
    <row r="21" spans="1:42" ht="15" customHeight="1" thickBot="1" x14ac:dyDescent="0.3">
      <c r="A21" s="113"/>
      <c r="B21" s="117"/>
      <c r="C21" s="118"/>
      <c r="D21" s="108" t="s">
        <v>5</v>
      </c>
      <c r="E21" s="109"/>
      <c r="F21" s="109"/>
      <c r="G21" s="109"/>
      <c r="H21" s="110"/>
      <c r="I21" s="4" t="s">
        <v>6</v>
      </c>
      <c r="J21" s="111" t="s">
        <v>7</v>
      </c>
      <c r="K21" s="109"/>
      <c r="L21" s="109"/>
      <c r="M21" s="109"/>
      <c r="N21" s="110"/>
      <c r="O21" s="5" t="s">
        <v>6</v>
      </c>
      <c r="P21" s="55">
        <v>0</v>
      </c>
      <c r="Q21" s="64" t="s">
        <v>8</v>
      </c>
      <c r="R21" s="108" t="s">
        <v>5</v>
      </c>
      <c r="S21" s="109"/>
      <c r="T21" s="109"/>
      <c r="U21" s="109"/>
      <c r="V21" s="110"/>
      <c r="W21" s="4" t="s">
        <v>6</v>
      </c>
      <c r="X21" s="111" t="s">
        <v>7</v>
      </c>
      <c r="Y21" s="109"/>
      <c r="Z21" s="109"/>
      <c r="AA21" s="109"/>
      <c r="AB21" s="110"/>
      <c r="AC21" s="5" t="s">
        <v>6</v>
      </c>
      <c r="AD21" s="55">
        <v>0</v>
      </c>
      <c r="AE21" s="69" t="s">
        <v>8</v>
      </c>
      <c r="AF21" s="123"/>
      <c r="AG21" s="107"/>
      <c r="AH21" s="74"/>
      <c r="AJ21" s="2"/>
      <c r="AK21" s="2"/>
      <c r="AL21" s="2"/>
      <c r="AM21" s="2"/>
      <c r="AN21" s="2"/>
      <c r="AO21" s="2"/>
      <c r="AP21" s="2"/>
    </row>
    <row r="22" spans="1:42" ht="15" customHeight="1" x14ac:dyDescent="0.25">
      <c r="A22" s="113"/>
      <c r="B22" s="81">
        <v>1</v>
      </c>
      <c r="C22" s="84" t="s">
        <v>23</v>
      </c>
      <c r="D22" s="89">
        <v>3</v>
      </c>
      <c r="E22" s="90">
        <v>6</v>
      </c>
      <c r="F22" s="90">
        <v>5</v>
      </c>
      <c r="G22" s="90">
        <v>6</v>
      </c>
      <c r="H22" s="90">
        <v>3</v>
      </c>
      <c r="I22" s="9">
        <f>SUM(D22:H22)</f>
        <v>23</v>
      </c>
      <c r="J22" s="90">
        <v>4</v>
      </c>
      <c r="K22" s="90">
        <v>4</v>
      </c>
      <c r="L22" s="90">
        <v>1</v>
      </c>
      <c r="M22" s="90">
        <v>6</v>
      </c>
      <c r="N22" s="90">
        <v>2</v>
      </c>
      <c r="O22" s="9">
        <f>SUM(J22:N22)</f>
        <v>17</v>
      </c>
      <c r="P22" s="61"/>
      <c r="Q22" s="65"/>
      <c r="R22" s="89">
        <v>5</v>
      </c>
      <c r="S22" s="90">
        <v>4</v>
      </c>
      <c r="T22" s="90">
        <v>6</v>
      </c>
      <c r="U22" s="90">
        <v>6</v>
      </c>
      <c r="V22" s="90">
        <v>4</v>
      </c>
      <c r="W22" s="10">
        <f>SUM(R22:V22)</f>
        <v>25</v>
      </c>
      <c r="X22" s="90">
        <v>7</v>
      </c>
      <c r="Y22" s="90">
        <v>1</v>
      </c>
      <c r="Z22" s="90">
        <v>1</v>
      </c>
      <c r="AA22" s="90">
        <v>6</v>
      </c>
      <c r="AB22" s="90">
        <v>1</v>
      </c>
      <c r="AC22" s="9">
        <f>SUM(X22:AB22)</f>
        <v>16</v>
      </c>
      <c r="AD22" s="61"/>
      <c r="AE22" s="70"/>
      <c r="AF22" s="99">
        <f>I22+O22+W22+AC22</f>
        <v>81</v>
      </c>
      <c r="AG22" s="100">
        <f>P22+AD22</f>
        <v>0</v>
      </c>
      <c r="AH22" s="51">
        <f>(D22=0)+(E22=0)+(F22=0)+(G22=0)+(H22=0)+(J22=0)+(K22=0)+(L22=0)+(M22=0)+(N22=0)+(R22=0)+(S22=0)+(T22=0)+(U22=0)+(V22=0)+(X22=0)+(Y22=0)+(Z22=0)+(AA22=0)+(AB22=0)</f>
        <v>0</v>
      </c>
      <c r="AJ22" s="2"/>
      <c r="AK22" s="2"/>
      <c r="AL22" s="2"/>
      <c r="AM22" s="2"/>
      <c r="AN22" s="2"/>
      <c r="AO22" s="2"/>
      <c r="AP22" s="2"/>
    </row>
    <row r="23" spans="1:42" ht="15" customHeight="1" x14ac:dyDescent="0.25">
      <c r="A23" s="113"/>
      <c r="B23" s="83">
        <v>2</v>
      </c>
      <c r="C23" s="84" t="s">
        <v>99</v>
      </c>
      <c r="D23" s="91">
        <v>4</v>
      </c>
      <c r="E23" s="92">
        <v>8</v>
      </c>
      <c r="F23" s="92">
        <v>8</v>
      </c>
      <c r="G23" s="92">
        <v>5</v>
      </c>
      <c r="H23" s="92">
        <v>7</v>
      </c>
      <c r="I23" s="9">
        <f>SUM(D23:H23)</f>
        <v>32</v>
      </c>
      <c r="J23" s="92">
        <v>7</v>
      </c>
      <c r="K23" s="92">
        <v>2</v>
      </c>
      <c r="L23" s="92">
        <v>7</v>
      </c>
      <c r="M23" s="92">
        <v>2</v>
      </c>
      <c r="N23" s="92">
        <v>7</v>
      </c>
      <c r="O23" s="9">
        <f>SUM(J23:N23)</f>
        <v>25</v>
      </c>
      <c r="P23" s="61"/>
      <c r="Q23" s="65">
        <f t="shared" ref="Q23:Q26" si="5">SUM(I23,O23)</f>
        <v>57</v>
      </c>
      <c r="R23" s="91">
        <v>4</v>
      </c>
      <c r="S23" s="92">
        <v>6</v>
      </c>
      <c r="T23" s="92">
        <v>7</v>
      </c>
      <c r="U23" s="92">
        <v>8</v>
      </c>
      <c r="V23" s="92">
        <v>8</v>
      </c>
      <c r="W23" s="9">
        <f>SUM(R23:V23)</f>
        <v>33</v>
      </c>
      <c r="X23" s="92">
        <v>4</v>
      </c>
      <c r="Y23" s="92">
        <v>3</v>
      </c>
      <c r="Z23" s="92">
        <v>1</v>
      </c>
      <c r="AA23" s="92">
        <v>1</v>
      </c>
      <c r="AB23" s="92">
        <v>6</v>
      </c>
      <c r="AC23" s="9">
        <f>SUM(X23:AB23)</f>
        <v>15</v>
      </c>
      <c r="AD23" s="61"/>
      <c r="AE23" s="70">
        <f t="shared" ref="AE23:AE25" si="6">SUM(W23,AC23)</f>
        <v>48</v>
      </c>
      <c r="AF23" s="101">
        <f>I23+O23+W23+AC23</f>
        <v>105</v>
      </c>
      <c r="AG23" s="100">
        <f t="shared" ref="AG23:AG26" si="7">P23+AD23</f>
        <v>0</v>
      </c>
      <c r="AH23" s="51">
        <f>(D23=0)+(E23=0)+(F23=0)+(G23=0)+(H23=0)+(J23=0)+(K23=0)+(L23=0)+(M23=0)+(N23=0)+(R23=0)+(S23=0)+(T23=0)+(U23=0)+(V23=0)+(X23=0)+(Y23=0)+(Z23=0)+(AA23=0)+(AB23=0)</f>
        <v>0</v>
      </c>
      <c r="AJ23" s="2"/>
      <c r="AK23" s="2"/>
      <c r="AL23" s="2"/>
      <c r="AM23" s="2"/>
      <c r="AN23" s="2"/>
      <c r="AO23" s="2"/>
      <c r="AP23" s="2"/>
    </row>
    <row r="24" spans="1:42" ht="15" customHeight="1" x14ac:dyDescent="0.25">
      <c r="A24" s="113"/>
      <c r="B24" s="83">
        <v>3</v>
      </c>
      <c r="C24" s="84" t="s">
        <v>101</v>
      </c>
      <c r="D24" s="91">
        <v>4</v>
      </c>
      <c r="E24" s="92">
        <v>6</v>
      </c>
      <c r="F24" s="92">
        <v>6</v>
      </c>
      <c r="G24" s="92">
        <v>7</v>
      </c>
      <c r="H24" s="92">
        <v>3</v>
      </c>
      <c r="I24" s="9">
        <f>SUM(D24:H24)</f>
        <v>26</v>
      </c>
      <c r="J24" s="92">
        <v>4</v>
      </c>
      <c r="K24" s="92">
        <v>2</v>
      </c>
      <c r="L24" s="92">
        <v>0</v>
      </c>
      <c r="M24" s="92">
        <v>1</v>
      </c>
      <c r="N24" s="92">
        <v>1</v>
      </c>
      <c r="O24" s="9">
        <f>SUM(J24:N24)</f>
        <v>8</v>
      </c>
      <c r="P24" s="61">
        <v>1</v>
      </c>
      <c r="Q24" s="65">
        <f t="shared" si="5"/>
        <v>34</v>
      </c>
      <c r="R24" s="91">
        <v>5</v>
      </c>
      <c r="S24" s="92">
        <v>4</v>
      </c>
      <c r="T24" s="92">
        <v>7</v>
      </c>
      <c r="U24" s="92">
        <v>7</v>
      </c>
      <c r="V24" s="92">
        <v>7</v>
      </c>
      <c r="W24" s="9">
        <f>SUM(R24:V24)</f>
        <v>30</v>
      </c>
      <c r="X24" s="92">
        <v>5</v>
      </c>
      <c r="Y24" s="92">
        <v>4</v>
      </c>
      <c r="Z24" s="92">
        <v>7</v>
      </c>
      <c r="AA24" s="92">
        <v>2</v>
      </c>
      <c r="AB24" s="92">
        <v>6</v>
      </c>
      <c r="AC24" s="9">
        <f>SUM(X24:AB24)</f>
        <v>24</v>
      </c>
      <c r="AD24" s="61"/>
      <c r="AE24" s="70">
        <f t="shared" si="6"/>
        <v>54</v>
      </c>
      <c r="AF24" s="101">
        <f>I24+O24+W24+AC24</f>
        <v>88</v>
      </c>
      <c r="AG24" s="100">
        <f t="shared" si="7"/>
        <v>1</v>
      </c>
      <c r="AH24" s="51">
        <f>(D24=0)+(E24=0)+(F24=0)+(G24=0)+(H24=0)+(J24=0)+(K24=0)+(L24=0)+(M24=0)+(N24=0)+(R24=0)+(S24=0)+(T24=0)+(U24=0)+(V24=0)+(X24=0)+(Y24=0)+(Z24=0)+(AA24=0)+(AB24=0)</f>
        <v>1</v>
      </c>
      <c r="AJ24" s="127" t="s">
        <v>24</v>
      </c>
      <c r="AK24" s="128"/>
      <c r="AL24" s="128"/>
      <c r="AM24" s="128"/>
      <c r="AN24" s="128"/>
      <c r="AO24" s="128"/>
      <c r="AP24" s="129"/>
    </row>
    <row r="25" spans="1:42" ht="15" customHeight="1" x14ac:dyDescent="0.25">
      <c r="A25" s="113"/>
      <c r="B25" s="83">
        <v>4</v>
      </c>
      <c r="C25" s="84" t="s">
        <v>100</v>
      </c>
      <c r="D25" s="91">
        <v>4</v>
      </c>
      <c r="E25" s="92">
        <v>7</v>
      </c>
      <c r="F25" s="92">
        <v>5</v>
      </c>
      <c r="G25" s="92">
        <v>5</v>
      </c>
      <c r="H25" s="92">
        <v>5</v>
      </c>
      <c r="I25" s="14">
        <f>SUM(D25:H25)</f>
        <v>26</v>
      </c>
      <c r="J25" s="92">
        <v>5</v>
      </c>
      <c r="K25" s="92">
        <v>3</v>
      </c>
      <c r="L25" s="92">
        <v>1</v>
      </c>
      <c r="M25" s="92">
        <v>5</v>
      </c>
      <c r="N25" s="92">
        <v>2</v>
      </c>
      <c r="O25" s="14">
        <f>SUM(J25:N25)</f>
        <v>16</v>
      </c>
      <c r="P25" s="62"/>
      <c r="Q25" s="65">
        <f t="shared" si="5"/>
        <v>42</v>
      </c>
      <c r="R25" s="91">
        <v>6</v>
      </c>
      <c r="S25" s="92">
        <v>9</v>
      </c>
      <c r="T25" s="92">
        <v>3</v>
      </c>
      <c r="U25" s="92">
        <v>4</v>
      </c>
      <c r="V25" s="92">
        <v>7</v>
      </c>
      <c r="W25" s="9">
        <f>SUM(R25:V25)</f>
        <v>29</v>
      </c>
      <c r="X25" s="92">
        <v>6</v>
      </c>
      <c r="Y25" s="92">
        <v>1</v>
      </c>
      <c r="Z25" s="92">
        <v>1</v>
      </c>
      <c r="AA25" s="92">
        <v>1</v>
      </c>
      <c r="AB25" s="92">
        <v>5</v>
      </c>
      <c r="AC25" s="9">
        <f>SUM(X25:AB25)</f>
        <v>14</v>
      </c>
      <c r="AD25" s="62"/>
      <c r="AE25" s="71">
        <f t="shared" si="6"/>
        <v>43</v>
      </c>
      <c r="AF25" s="101">
        <f>I25+O25+W25+AC25</f>
        <v>85</v>
      </c>
      <c r="AG25" s="100">
        <f t="shared" si="7"/>
        <v>0</v>
      </c>
      <c r="AH25" s="51">
        <f>(D25=0)+(E25=0)+(F25=0)+(G25=0)+(H25=0)+(J25=0)+(K25=0)+(L25=0)+(M25=0)+(N25=0)+(R25=0)+(S25=0)+(T25=0)+(U25=0)+(V25=0)+(X25=0)+(Y25=0)+(Z25=0)+(AA25=0)+(AB25=0)</f>
        <v>0</v>
      </c>
      <c r="AJ25" s="23" t="s">
        <v>25</v>
      </c>
      <c r="AK25" s="24" t="s">
        <v>26</v>
      </c>
      <c r="AL25" s="23" t="s">
        <v>10</v>
      </c>
      <c r="AM25" s="25" t="s">
        <v>11</v>
      </c>
      <c r="AN25" s="26" t="s">
        <v>12</v>
      </c>
      <c r="AO25" s="8" t="s">
        <v>13</v>
      </c>
      <c r="AP25" s="27" t="s">
        <v>14</v>
      </c>
    </row>
    <row r="26" spans="1:42" ht="15" customHeight="1" thickBot="1" x14ac:dyDescent="0.3">
      <c r="A26" s="114"/>
      <c r="B26" s="86">
        <v>5</v>
      </c>
      <c r="C26" s="88" t="s">
        <v>111</v>
      </c>
      <c r="D26" s="93">
        <v>6</v>
      </c>
      <c r="E26" s="94">
        <v>8</v>
      </c>
      <c r="F26" s="94">
        <v>5</v>
      </c>
      <c r="G26" s="94">
        <v>4</v>
      </c>
      <c r="H26" s="94">
        <v>6</v>
      </c>
      <c r="I26" s="66">
        <f>SUM(D26:H26)</f>
        <v>29</v>
      </c>
      <c r="J26" s="94">
        <v>5</v>
      </c>
      <c r="K26" s="94">
        <v>1</v>
      </c>
      <c r="L26" s="94">
        <v>2</v>
      </c>
      <c r="M26" s="94">
        <v>1</v>
      </c>
      <c r="N26" s="94">
        <v>7</v>
      </c>
      <c r="O26" s="66">
        <f>SUM(J26:N26)</f>
        <v>16</v>
      </c>
      <c r="P26" s="67"/>
      <c r="Q26" s="68">
        <f t="shared" si="5"/>
        <v>45</v>
      </c>
      <c r="R26" s="93">
        <v>5</v>
      </c>
      <c r="S26" s="94">
        <v>7</v>
      </c>
      <c r="T26" s="94">
        <v>6</v>
      </c>
      <c r="U26" s="94">
        <v>5</v>
      </c>
      <c r="V26" s="94">
        <v>8</v>
      </c>
      <c r="W26" s="72">
        <f>SUM(R26:V26)</f>
        <v>31</v>
      </c>
      <c r="X26" s="94">
        <v>5</v>
      </c>
      <c r="Y26" s="94">
        <v>2</v>
      </c>
      <c r="Z26" s="94">
        <v>0</v>
      </c>
      <c r="AA26" s="94">
        <v>1</v>
      </c>
      <c r="AB26" s="94">
        <v>0</v>
      </c>
      <c r="AC26" s="72">
        <f>SUM(X26:AB26)</f>
        <v>8</v>
      </c>
      <c r="AD26" s="67">
        <v>2</v>
      </c>
      <c r="AE26" s="73">
        <f>SUM(W26,AC26)</f>
        <v>39</v>
      </c>
      <c r="AF26" s="102">
        <f>I26+O26+W26+AC26</f>
        <v>84</v>
      </c>
      <c r="AG26" s="103">
        <f t="shared" si="7"/>
        <v>2</v>
      </c>
      <c r="AH26" s="51">
        <f>(D26=0)+(E26=0)+(F26=0)+(G26=0)+(H26=0)+(J26=0)+(K26=0)+(L26=0)+(M26=0)+(N26=0)+(R26=0)+(S26=0)+(T26=0)+(U26=0)+(V26=0)+(X26=0)+(Y26=0)+(Z26=0)+(AA26=0)+(AB26=0)</f>
        <v>2</v>
      </c>
      <c r="AJ26" s="28"/>
      <c r="AK26" s="29" t="str">
        <f>C4</f>
        <v>RODIČ FRANC</v>
      </c>
      <c r="AL26" s="30" t="str">
        <f>B2</f>
        <v>ŠKOCJAN</v>
      </c>
      <c r="AM26" s="11">
        <f>I4+O4</f>
        <v>32</v>
      </c>
      <c r="AN26" s="11">
        <f>W4+AC4</f>
        <v>40</v>
      </c>
      <c r="AO26" s="31">
        <f>SUM(AM26:AN26)</f>
        <v>72</v>
      </c>
      <c r="AP26" s="11">
        <f>AH4</f>
        <v>2</v>
      </c>
    </row>
    <row r="27" spans="1:42" ht="15" customHeight="1" thickBot="1" x14ac:dyDescent="0.3">
      <c r="A27" s="16"/>
      <c r="B27" s="17"/>
      <c r="C27" s="2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56">
        <f>SUM(Q22:Q26)</f>
        <v>178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6">
        <f>SUM(AE22:AE26)</f>
        <v>184</v>
      </c>
      <c r="AF27" s="104">
        <f>Q22+Q23+Q24+Q25+Q26+AE22+AE23+AE24+AE25+AE26</f>
        <v>362</v>
      </c>
      <c r="AG27" s="105">
        <f>SUM(AG22:AG26)</f>
        <v>3</v>
      </c>
      <c r="AH27" s="16"/>
      <c r="AJ27" s="32"/>
      <c r="AK27" s="29" t="str">
        <f>C5</f>
        <v>LEKŠE JANEZ</v>
      </c>
      <c r="AL27" s="33" t="str">
        <f>B2</f>
        <v>ŠKOCJAN</v>
      </c>
      <c r="AM27" s="11">
        <f>I5+O5</f>
        <v>36</v>
      </c>
      <c r="AN27" s="11">
        <f>W5+AC5</f>
        <v>57</v>
      </c>
      <c r="AO27" s="13">
        <f t="shared" ref="AO27:AO51" si="8">SUM(AM27:AN27)</f>
        <v>93</v>
      </c>
      <c r="AP27" s="11">
        <f t="shared" ref="AP27:AP30" si="9">AH5</f>
        <v>1</v>
      </c>
    </row>
    <row r="28" spans="1:42" ht="15" customHeight="1" thickBot="1" x14ac:dyDescent="0.3">
      <c r="A28" s="16"/>
      <c r="B28" s="17"/>
      <c r="C28" s="2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4"/>
      <c r="AG28" s="34"/>
      <c r="AH28" s="34"/>
      <c r="AJ28" s="32"/>
      <c r="AK28" s="29" t="str">
        <f>C6</f>
        <v>ROZMAN KOREL</v>
      </c>
      <c r="AL28" s="60" t="str">
        <f>B2</f>
        <v>ŠKOCJAN</v>
      </c>
      <c r="AM28" s="11">
        <f>I6+O6</f>
        <v>46</v>
      </c>
      <c r="AN28" s="11">
        <f>W6+AC6</f>
        <v>38</v>
      </c>
      <c r="AO28" s="13">
        <f t="shared" si="8"/>
        <v>84</v>
      </c>
      <c r="AP28" s="11">
        <f t="shared" si="9"/>
        <v>2</v>
      </c>
    </row>
    <row r="29" spans="1:42" ht="15" customHeight="1" x14ac:dyDescent="0.25">
      <c r="A29" s="112">
        <v>4</v>
      </c>
      <c r="B29" s="115" t="s">
        <v>35</v>
      </c>
      <c r="C29" s="116"/>
      <c r="D29" s="119" t="s">
        <v>2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19" t="s">
        <v>3</v>
      </c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1"/>
      <c r="AF29" s="122" t="s">
        <v>13</v>
      </c>
      <c r="AG29" s="106" t="s">
        <v>86</v>
      </c>
      <c r="AH29" s="3"/>
      <c r="AJ29" s="32"/>
      <c r="AK29" s="29" t="str">
        <f>C7</f>
        <v>SLAVKO AVSEC</v>
      </c>
      <c r="AL29" s="59" t="str">
        <f>B2</f>
        <v>ŠKOCJAN</v>
      </c>
      <c r="AM29" s="11">
        <f>I7+O7</f>
        <v>37</v>
      </c>
      <c r="AN29" s="11">
        <f>W7+AC7</f>
        <v>41</v>
      </c>
      <c r="AO29" s="13">
        <f t="shared" si="8"/>
        <v>78</v>
      </c>
      <c r="AP29" s="11">
        <f t="shared" si="9"/>
        <v>2</v>
      </c>
    </row>
    <row r="30" spans="1:42" ht="15" customHeight="1" thickBot="1" x14ac:dyDescent="0.3">
      <c r="A30" s="113"/>
      <c r="B30" s="117"/>
      <c r="C30" s="118"/>
      <c r="D30" s="108" t="s">
        <v>5</v>
      </c>
      <c r="E30" s="109"/>
      <c r="F30" s="109"/>
      <c r="G30" s="109"/>
      <c r="H30" s="110"/>
      <c r="I30" s="4" t="s">
        <v>6</v>
      </c>
      <c r="J30" s="111" t="s">
        <v>7</v>
      </c>
      <c r="K30" s="109"/>
      <c r="L30" s="109"/>
      <c r="M30" s="109"/>
      <c r="N30" s="110"/>
      <c r="O30" s="5" t="s">
        <v>6</v>
      </c>
      <c r="P30" s="55">
        <v>0</v>
      </c>
      <c r="Q30" s="64" t="s">
        <v>8</v>
      </c>
      <c r="R30" s="108" t="s">
        <v>5</v>
      </c>
      <c r="S30" s="109"/>
      <c r="T30" s="109"/>
      <c r="U30" s="109"/>
      <c r="V30" s="110"/>
      <c r="W30" s="4" t="s">
        <v>6</v>
      </c>
      <c r="X30" s="111" t="s">
        <v>7</v>
      </c>
      <c r="Y30" s="109"/>
      <c r="Z30" s="109"/>
      <c r="AA30" s="109"/>
      <c r="AB30" s="110"/>
      <c r="AC30" s="5" t="s">
        <v>6</v>
      </c>
      <c r="AD30" s="55">
        <v>0</v>
      </c>
      <c r="AE30" s="69" t="s">
        <v>8</v>
      </c>
      <c r="AF30" s="123"/>
      <c r="AG30" s="107"/>
      <c r="AH30" s="74"/>
      <c r="AJ30" s="32"/>
      <c r="AK30" s="29" t="str">
        <f>C8</f>
        <v>ČELESNIK STANE</v>
      </c>
      <c r="AL30" s="59" t="str">
        <f>B2</f>
        <v>ŠKOCJAN</v>
      </c>
      <c r="AM30" s="35">
        <f>I8+O8</f>
        <v>41</v>
      </c>
      <c r="AN30" s="35">
        <f>W8+AC8</f>
        <v>45</v>
      </c>
      <c r="AO30" s="36">
        <f t="shared" si="8"/>
        <v>86</v>
      </c>
      <c r="AP30" s="11">
        <f t="shared" si="9"/>
        <v>1</v>
      </c>
    </row>
    <row r="31" spans="1:42" ht="15" customHeight="1" x14ac:dyDescent="0.25">
      <c r="A31" s="113"/>
      <c r="B31" s="81">
        <v>1</v>
      </c>
      <c r="C31" s="84" t="s">
        <v>36</v>
      </c>
      <c r="D31" s="89">
        <v>6</v>
      </c>
      <c r="E31" s="90">
        <v>4</v>
      </c>
      <c r="F31" s="90">
        <v>6</v>
      </c>
      <c r="G31" s="90">
        <v>7</v>
      </c>
      <c r="H31" s="90">
        <v>4</v>
      </c>
      <c r="I31" s="9">
        <f>SUM(D31:H31)</f>
        <v>27</v>
      </c>
      <c r="J31" s="90">
        <v>5</v>
      </c>
      <c r="K31" s="90">
        <v>1</v>
      </c>
      <c r="L31" s="90">
        <v>0</v>
      </c>
      <c r="M31" s="90">
        <v>0</v>
      </c>
      <c r="N31" s="90">
        <v>0</v>
      </c>
      <c r="O31" s="9">
        <f>SUM(J31:N31)</f>
        <v>6</v>
      </c>
      <c r="P31" s="61">
        <v>3</v>
      </c>
      <c r="Q31" s="65">
        <f t="shared" ref="Q31:Q35" si="10">SUM(I31,O31)</f>
        <v>33</v>
      </c>
      <c r="R31" s="89">
        <v>7</v>
      </c>
      <c r="S31" s="90">
        <v>4</v>
      </c>
      <c r="T31" s="90">
        <v>5</v>
      </c>
      <c r="U31" s="90">
        <v>6</v>
      </c>
      <c r="V31" s="90">
        <v>5</v>
      </c>
      <c r="W31" s="10">
        <f>SUM(R31:V31)</f>
        <v>27</v>
      </c>
      <c r="X31" s="95">
        <v>7</v>
      </c>
      <c r="Y31" s="90">
        <v>0</v>
      </c>
      <c r="Z31" s="90">
        <v>1</v>
      </c>
      <c r="AA31" s="90">
        <v>1</v>
      </c>
      <c r="AB31" s="90">
        <v>5</v>
      </c>
      <c r="AC31" s="9">
        <f>SUM(X31:AB31)</f>
        <v>14</v>
      </c>
      <c r="AD31" s="61">
        <v>1</v>
      </c>
      <c r="AE31" s="70">
        <f t="shared" ref="AE31:AE34" si="11">SUM(W31,AC31)</f>
        <v>41</v>
      </c>
      <c r="AF31" s="99">
        <f>I31+O31+W31+AC31</f>
        <v>74</v>
      </c>
      <c r="AG31" s="100">
        <f>P31+AD31</f>
        <v>4</v>
      </c>
      <c r="AH31" s="51">
        <f>(D31=0)+(E31=0)+(F31=0)+(G31=0)+(H31=0)+(J31=0)+(K31=0)+(L31=0)+(M31=0)+(N31=0)+(R31=0)+(S31=0)+(T31=0)+(U31=0)+(V31=0)+(X31=0)+(Y31=0)+(Z31=0)+(AA31=0)+(AB31=0)</f>
        <v>4</v>
      </c>
      <c r="AJ31" s="37"/>
      <c r="AK31" s="29" t="str">
        <f>C13</f>
        <v xml:space="preserve">KOCJAN JOŽE </v>
      </c>
      <c r="AL31" s="12" t="str">
        <f>B11</f>
        <v>TREBNJE</v>
      </c>
      <c r="AM31" s="11">
        <f>I13+O13</f>
        <v>45</v>
      </c>
      <c r="AN31" s="11">
        <f>W13+AC13</f>
        <v>31</v>
      </c>
      <c r="AO31" s="13">
        <f t="shared" si="8"/>
        <v>76</v>
      </c>
      <c r="AP31" s="11">
        <f>AH13</f>
        <v>2</v>
      </c>
    </row>
    <row r="32" spans="1:42" ht="15" customHeight="1" x14ac:dyDescent="0.25">
      <c r="A32" s="113"/>
      <c r="B32" s="83">
        <v>2</v>
      </c>
      <c r="C32" s="84" t="s">
        <v>37</v>
      </c>
      <c r="D32" s="91">
        <v>4</v>
      </c>
      <c r="E32" s="92">
        <v>7</v>
      </c>
      <c r="F32" s="92">
        <v>5</v>
      </c>
      <c r="G32" s="92">
        <v>7</v>
      </c>
      <c r="H32" s="92">
        <v>2</v>
      </c>
      <c r="I32" s="9">
        <f>SUM(D32:H32)</f>
        <v>25</v>
      </c>
      <c r="J32" s="92">
        <v>3</v>
      </c>
      <c r="K32" s="92">
        <v>2</v>
      </c>
      <c r="L32" s="92">
        <v>3</v>
      </c>
      <c r="M32" s="92">
        <v>0</v>
      </c>
      <c r="N32" s="92">
        <v>0</v>
      </c>
      <c r="O32" s="9">
        <f>SUM(J32:N32)</f>
        <v>8</v>
      </c>
      <c r="P32" s="61">
        <v>2</v>
      </c>
      <c r="Q32" s="65">
        <f t="shared" si="10"/>
        <v>33</v>
      </c>
      <c r="R32" s="91">
        <v>5</v>
      </c>
      <c r="S32" s="90">
        <v>3</v>
      </c>
      <c r="T32" s="92">
        <v>4</v>
      </c>
      <c r="U32" s="92">
        <v>5</v>
      </c>
      <c r="V32" s="92">
        <v>7</v>
      </c>
      <c r="W32" s="9">
        <f>SUM(R32:V32)</f>
        <v>24</v>
      </c>
      <c r="X32" s="96">
        <v>4</v>
      </c>
      <c r="Y32" s="92">
        <v>4</v>
      </c>
      <c r="Z32" s="92">
        <v>1</v>
      </c>
      <c r="AA32" s="92">
        <v>5</v>
      </c>
      <c r="AB32" s="92">
        <v>3</v>
      </c>
      <c r="AC32" s="9">
        <f>SUM(X32:AB32)</f>
        <v>17</v>
      </c>
      <c r="AD32" s="61"/>
      <c r="AE32" s="70">
        <f t="shared" si="11"/>
        <v>41</v>
      </c>
      <c r="AF32" s="101">
        <f>I32+O32+W32+AC32</f>
        <v>74</v>
      </c>
      <c r="AG32" s="100">
        <f t="shared" ref="AG32:AG35" si="12">P32+AD32</f>
        <v>2</v>
      </c>
      <c r="AH32" s="51">
        <f>(D32=0)+(E32=0)+(F32=0)+(G32=0)+(H32=0)+(J32=0)+(K32=0)+(L32=0)+(M32=0)+(N32=0)+(R32=0)+(S32=0)+(T32=0)+(U32=0)+(V32=0)+(X32=0)+(Y32=0)+(Z32=0)+(AA32=0)+(AB32=0)</f>
        <v>2</v>
      </c>
      <c r="AJ32" s="37"/>
      <c r="AK32" s="29" t="str">
        <f>C14</f>
        <v>ŠALEHAR MIRO</v>
      </c>
      <c r="AL32" s="12" t="str">
        <f>B11</f>
        <v>TREBNJE</v>
      </c>
      <c r="AM32" s="11">
        <f>I14+O14</f>
        <v>60</v>
      </c>
      <c r="AN32" s="11">
        <f>W14+AC14</f>
        <v>47</v>
      </c>
      <c r="AO32" s="13">
        <f t="shared" si="8"/>
        <v>107</v>
      </c>
      <c r="AP32" s="11">
        <f t="shared" ref="AP32:AP35" si="13">AH14</f>
        <v>0</v>
      </c>
    </row>
    <row r="33" spans="1:42" ht="15" customHeight="1" x14ac:dyDescent="0.25">
      <c r="A33" s="113"/>
      <c r="B33" s="83">
        <v>3</v>
      </c>
      <c r="C33" s="84" t="s">
        <v>97</v>
      </c>
      <c r="D33" s="91">
        <v>6</v>
      </c>
      <c r="E33" s="92">
        <v>3</v>
      </c>
      <c r="F33" s="92">
        <v>3</v>
      </c>
      <c r="G33" s="92">
        <v>8</v>
      </c>
      <c r="H33" s="92">
        <v>6</v>
      </c>
      <c r="I33" s="9">
        <f>SUM(D33:H33)</f>
        <v>26</v>
      </c>
      <c r="J33" s="92">
        <v>6</v>
      </c>
      <c r="K33" s="92">
        <v>3</v>
      </c>
      <c r="L33" s="92">
        <v>5</v>
      </c>
      <c r="M33" s="92">
        <v>2</v>
      </c>
      <c r="N33" s="92">
        <v>1</v>
      </c>
      <c r="O33" s="9">
        <f>SUM(J33:N33)</f>
        <v>17</v>
      </c>
      <c r="P33" s="61"/>
      <c r="Q33" s="65">
        <f t="shared" si="10"/>
        <v>43</v>
      </c>
      <c r="R33" s="91">
        <v>6</v>
      </c>
      <c r="S33" s="90">
        <v>6</v>
      </c>
      <c r="T33" s="92">
        <v>5</v>
      </c>
      <c r="U33" s="92">
        <v>6</v>
      </c>
      <c r="V33" s="92">
        <v>4</v>
      </c>
      <c r="W33" s="9">
        <f>SUM(R33:V33)</f>
        <v>27</v>
      </c>
      <c r="X33" s="96">
        <v>6</v>
      </c>
      <c r="Y33" s="92">
        <v>0</v>
      </c>
      <c r="Z33" s="92">
        <v>1</v>
      </c>
      <c r="AA33" s="92">
        <v>1</v>
      </c>
      <c r="AB33" s="92">
        <v>1</v>
      </c>
      <c r="AC33" s="9">
        <f>SUM(X33:AB33)</f>
        <v>9</v>
      </c>
      <c r="AD33" s="61">
        <v>1</v>
      </c>
      <c r="AE33" s="70">
        <f t="shared" si="11"/>
        <v>36</v>
      </c>
      <c r="AF33" s="101">
        <f>I33+O33+W33+AC33</f>
        <v>79</v>
      </c>
      <c r="AG33" s="100">
        <f t="shared" si="12"/>
        <v>1</v>
      </c>
      <c r="AH33" s="51">
        <f>(D33=0)+(E33=0)+(F33=0)+(G33=0)+(H33=0)+(J33=0)+(K33=0)+(L33=0)+(M33=0)+(N33=0)+(R33=0)+(S33=0)+(T33=0)+(U33=0)+(V33=0)+(X33=0)+(Y33=0)+(Z33=0)+(AA33=0)+(AB33=0)</f>
        <v>1</v>
      </c>
      <c r="AJ33" s="37"/>
      <c r="AK33" s="29" t="str">
        <f>C15</f>
        <v>MARAŽ FRANC</v>
      </c>
      <c r="AL33" s="12" t="str">
        <f>B11</f>
        <v>TREBNJE</v>
      </c>
      <c r="AM33" s="11">
        <f>I15+O15</f>
        <v>54</v>
      </c>
      <c r="AN33" s="11">
        <f>W15+AC15</f>
        <v>46</v>
      </c>
      <c r="AO33" s="13">
        <f t="shared" si="8"/>
        <v>100</v>
      </c>
      <c r="AP33" s="11">
        <f t="shared" si="13"/>
        <v>0</v>
      </c>
    </row>
    <row r="34" spans="1:42" ht="15" customHeight="1" x14ac:dyDescent="0.25">
      <c r="A34" s="113"/>
      <c r="B34" s="83">
        <v>4</v>
      </c>
      <c r="C34" s="84" t="s">
        <v>98</v>
      </c>
      <c r="D34" s="91">
        <v>5</v>
      </c>
      <c r="E34" s="92">
        <v>4</v>
      </c>
      <c r="F34" s="92">
        <v>5</v>
      </c>
      <c r="G34" s="92">
        <v>6</v>
      </c>
      <c r="H34" s="92">
        <v>3</v>
      </c>
      <c r="I34" s="14">
        <f>SUM(D34:H34)</f>
        <v>23</v>
      </c>
      <c r="J34" s="92">
        <v>4</v>
      </c>
      <c r="K34" s="92">
        <v>2</v>
      </c>
      <c r="L34" s="92">
        <v>2</v>
      </c>
      <c r="M34" s="92">
        <v>0</v>
      </c>
      <c r="N34" s="92">
        <v>0</v>
      </c>
      <c r="O34" s="14">
        <f>SUM(J34:N34)</f>
        <v>8</v>
      </c>
      <c r="P34" s="62">
        <v>2</v>
      </c>
      <c r="Q34" s="65">
        <f t="shared" si="10"/>
        <v>31</v>
      </c>
      <c r="R34" s="91">
        <v>2</v>
      </c>
      <c r="S34" s="90">
        <v>5</v>
      </c>
      <c r="T34" s="92">
        <v>7</v>
      </c>
      <c r="U34" s="92">
        <v>8</v>
      </c>
      <c r="V34" s="92">
        <v>6</v>
      </c>
      <c r="W34" s="9">
        <f>SUM(R34:V34)</f>
        <v>28</v>
      </c>
      <c r="X34" s="96">
        <v>8</v>
      </c>
      <c r="Y34" s="92">
        <v>1</v>
      </c>
      <c r="Z34" s="92">
        <v>5</v>
      </c>
      <c r="AA34" s="92">
        <v>1</v>
      </c>
      <c r="AB34" s="92">
        <v>1</v>
      </c>
      <c r="AC34" s="9">
        <f>SUM(X34:AB34)</f>
        <v>16</v>
      </c>
      <c r="AD34" s="62"/>
      <c r="AE34" s="71">
        <f t="shared" si="11"/>
        <v>44</v>
      </c>
      <c r="AF34" s="101">
        <f>I34+O34+W34+AC34</f>
        <v>75</v>
      </c>
      <c r="AG34" s="100">
        <f t="shared" si="12"/>
        <v>2</v>
      </c>
      <c r="AH34" s="51">
        <f>(D34=0)+(E34=0)+(F34=0)+(G34=0)+(H34=0)+(J34=0)+(K34=0)+(L34=0)+(M34=0)+(N34=0)+(R34=0)+(S34=0)+(T34=0)+(U34=0)+(V34=0)+(X34=0)+(Y34=0)+(Z34=0)+(AA34=0)+(AB34=0)</f>
        <v>2</v>
      </c>
      <c r="AJ34" s="37"/>
      <c r="AK34" s="29" t="str">
        <f>C16</f>
        <v>VENCELJ ALOJZ</v>
      </c>
      <c r="AL34" s="12" t="str">
        <f>B11</f>
        <v>TREBNJE</v>
      </c>
      <c r="AM34" s="11">
        <f>I16+O16</f>
        <v>54</v>
      </c>
      <c r="AN34" s="11">
        <f>W16+AC16</f>
        <v>37</v>
      </c>
      <c r="AO34" s="13">
        <f t="shared" si="8"/>
        <v>91</v>
      </c>
      <c r="AP34" s="11">
        <f t="shared" si="13"/>
        <v>1</v>
      </c>
    </row>
    <row r="35" spans="1:42" ht="15" customHeight="1" thickBot="1" x14ac:dyDescent="0.3">
      <c r="A35" s="114"/>
      <c r="B35" s="86">
        <v>5</v>
      </c>
      <c r="C35" s="88"/>
      <c r="D35" s="93"/>
      <c r="E35" s="94"/>
      <c r="F35" s="94"/>
      <c r="G35" s="94"/>
      <c r="H35" s="94"/>
      <c r="I35" s="66">
        <f>SUM(D35:H35)</f>
        <v>0</v>
      </c>
      <c r="J35" s="94"/>
      <c r="K35" s="94"/>
      <c r="L35" s="94"/>
      <c r="M35" s="94"/>
      <c r="N35" s="94"/>
      <c r="O35" s="66">
        <f>SUM(J35:N35)</f>
        <v>0</v>
      </c>
      <c r="P35" s="67"/>
      <c r="Q35" s="68">
        <f t="shared" si="10"/>
        <v>0</v>
      </c>
      <c r="R35" s="93"/>
      <c r="S35" s="94"/>
      <c r="T35" s="94"/>
      <c r="U35" s="94"/>
      <c r="V35" s="94"/>
      <c r="W35" s="72">
        <f>SUM(R35:V35)</f>
        <v>0</v>
      </c>
      <c r="X35" s="97"/>
      <c r="Y35" s="94"/>
      <c r="Z35" s="94"/>
      <c r="AA35" s="94"/>
      <c r="AB35" s="94"/>
      <c r="AC35" s="72">
        <f>SUM(X35:AB35)</f>
        <v>0</v>
      </c>
      <c r="AD35" s="67"/>
      <c r="AE35" s="73">
        <f>SUM(W35,AC35)</f>
        <v>0</v>
      </c>
      <c r="AF35" s="102">
        <f>I35+O35+W35+AC35</f>
        <v>0</v>
      </c>
      <c r="AG35" s="103">
        <f t="shared" si="12"/>
        <v>0</v>
      </c>
      <c r="AH35" s="51">
        <f>(D35=0)+(E35=0)+(F35=0)+(G35=0)+(H35=0)+(J35=0)+(K35=0)+(L35=0)+(M35=0)+(N35=0)+(R35=0)+(S35=0)+(T35=0)+(U35=0)+(V35=0)+(X35=0)+(Y35=0)+(Z35=0)+(AA35=0)+(AB35=0)</f>
        <v>20</v>
      </c>
      <c r="AJ35" s="32"/>
      <c r="AK35" s="29" t="str">
        <f>C17</f>
        <v>VRHOVŠEK ALOJZ</v>
      </c>
      <c r="AL35" s="30" t="str">
        <f>B11</f>
        <v>TREBNJE</v>
      </c>
      <c r="AM35" s="11">
        <f>I17+O17</f>
        <v>29</v>
      </c>
      <c r="AN35" s="11">
        <f>W17+AC17</f>
        <v>40</v>
      </c>
      <c r="AO35" s="13">
        <f t="shared" si="8"/>
        <v>69</v>
      </c>
      <c r="AP35" s="11">
        <f t="shared" si="13"/>
        <v>1</v>
      </c>
    </row>
    <row r="36" spans="1:42" ht="15" customHeight="1" thickBot="1" x14ac:dyDescent="0.3">
      <c r="A36" s="16"/>
      <c r="B36" s="17"/>
      <c r="C36" s="2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56">
        <f>SUM(Q31:Q35)</f>
        <v>140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6">
        <f>SUM(AE31:AE35)</f>
        <v>162</v>
      </c>
      <c r="AF36" s="104">
        <f>Q31+Q32+Q33+Q34+Q35+AE31+AE32+AE33+AE34+AE35</f>
        <v>302</v>
      </c>
      <c r="AG36" s="105">
        <f>SUM(AG31:AG35)</f>
        <v>9</v>
      </c>
      <c r="AH36" s="16"/>
      <c r="AJ36" s="32"/>
      <c r="AK36" s="29" t="str">
        <f>C22</f>
        <v>SMREKAR JOŽE</v>
      </c>
      <c r="AL36" s="33" t="str">
        <f>B20</f>
        <v>ŠENTJERNEJ</v>
      </c>
      <c r="AM36" s="38">
        <f>I22+O22</f>
        <v>40</v>
      </c>
      <c r="AN36" s="38">
        <f>W22+AC22</f>
        <v>41</v>
      </c>
      <c r="AO36" s="13">
        <f t="shared" si="8"/>
        <v>81</v>
      </c>
      <c r="AP36" s="11">
        <f>AH22</f>
        <v>0</v>
      </c>
    </row>
    <row r="37" spans="1:42" ht="15" customHeight="1" thickBot="1" x14ac:dyDescent="0.3">
      <c r="A37" s="16"/>
      <c r="B37" s="17"/>
      <c r="C37" s="22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34"/>
      <c r="AG37" s="34"/>
      <c r="AH37" s="34"/>
      <c r="AJ37" s="32"/>
      <c r="AK37" s="29" t="str">
        <f>C23</f>
        <v>COTIĆ RADO</v>
      </c>
      <c r="AL37" s="33" t="str">
        <f>B20</f>
        <v>ŠENTJERNEJ</v>
      </c>
      <c r="AM37" s="38">
        <f>I23+O23</f>
        <v>57</v>
      </c>
      <c r="AN37" s="38">
        <f>W23+AC23</f>
        <v>48</v>
      </c>
      <c r="AO37" s="13">
        <f t="shared" si="8"/>
        <v>105</v>
      </c>
      <c r="AP37" s="11">
        <f t="shared" ref="AP37:AP40" si="14">AH23</f>
        <v>0</v>
      </c>
    </row>
    <row r="38" spans="1:42" ht="15" customHeight="1" x14ac:dyDescent="0.25">
      <c r="A38" s="112">
        <v>5</v>
      </c>
      <c r="B38" s="115" t="s">
        <v>1</v>
      </c>
      <c r="C38" s="116"/>
      <c r="D38" s="119" t="s">
        <v>2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  <c r="R38" s="119" t="s">
        <v>3</v>
      </c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1"/>
      <c r="AF38" s="122" t="s">
        <v>13</v>
      </c>
      <c r="AG38" s="106" t="s">
        <v>86</v>
      </c>
      <c r="AH38" s="3"/>
      <c r="AJ38" s="32"/>
      <c r="AK38" s="29" t="str">
        <f>C24</f>
        <v>JORDAN JOŽE</v>
      </c>
      <c r="AL38" s="33" t="str">
        <f>B20</f>
        <v>ŠENTJERNEJ</v>
      </c>
      <c r="AM38" s="38">
        <f>I24+O24</f>
        <v>34</v>
      </c>
      <c r="AN38" s="38">
        <f>W24+AC24</f>
        <v>54</v>
      </c>
      <c r="AO38" s="13">
        <f t="shared" si="8"/>
        <v>88</v>
      </c>
      <c r="AP38" s="11">
        <f t="shared" si="14"/>
        <v>1</v>
      </c>
    </row>
    <row r="39" spans="1:42" ht="15" customHeight="1" thickBot="1" x14ac:dyDescent="0.3">
      <c r="A39" s="113"/>
      <c r="B39" s="117"/>
      <c r="C39" s="118"/>
      <c r="D39" s="108" t="s">
        <v>5</v>
      </c>
      <c r="E39" s="109"/>
      <c r="F39" s="109"/>
      <c r="G39" s="109"/>
      <c r="H39" s="110"/>
      <c r="I39" s="4" t="s">
        <v>6</v>
      </c>
      <c r="J39" s="111" t="s">
        <v>7</v>
      </c>
      <c r="K39" s="109"/>
      <c r="L39" s="109"/>
      <c r="M39" s="109"/>
      <c r="N39" s="110"/>
      <c r="O39" s="5" t="s">
        <v>6</v>
      </c>
      <c r="P39" s="55">
        <v>0</v>
      </c>
      <c r="Q39" s="64" t="s">
        <v>8</v>
      </c>
      <c r="R39" s="108" t="s">
        <v>5</v>
      </c>
      <c r="S39" s="109"/>
      <c r="T39" s="109"/>
      <c r="U39" s="109"/>
      <c r="V39" s="110"/>
      <c r="W39" s="4" t="s">
        <v>6</v>
      </c>
      <c r="X39" s="111" t="s">
        <v>7</v>
      </c>
      <c r="Y39" s="109"/>
      <c r="Z39" s="109"/>
      <c r="AA39" s="109"/>
      <c r="AB39" s="110"/>
      <c r="AC39" s="5" t="s">
        <v>6</v>
      </c>
      <c r="AD39" s="55">
        <v>0</v>
      </c>
      <c r="AE39" s="69" t="s">
        <v>8</v>
      </c>
      <c r="AF39" s="123"/>
      <c r="AG39" s="107"/>
      <c r="AH39" s="74"/>
      <c r="AJ39" s="32"/>
      <c r="AK39" s="29" t="str">
        <f>C25</f>
        <v>GORIŠEK STANE</v>
      </c>
      <c r="AL39" s="33" t="str">
        <f>B20</f>
        <v>ŠENTJERNEJ</v>
      </c>
      <c r="AM39" s="38">
        <f>I25+O25</f>
        <v>42</v>
      </c>
      <c r="AN39" s="38">
        <f>W25+AC25</f>
        <v>43</v>
      </c>
      <c r="AO39" s="13">
        <f t="shared" si="8"/>
        <v>85</v>
      </c>
      <c r="AP39" s="11">
        <f t="shared" si="14"/>
        <v>0</v>
      </c>
    </row>
    <row r="40" spans="1:42" ht="15" customHeight="1" x14ac:dyDescent="0.25">
      <c r="A40" s="113"/>
      <c r="B40" s="75">
        <v>1</v>
      </c>
      <c r="C40" s="76" t="s">
        <v>15</v>
      </c>
      <c r="D40" s="89">
        <v>6</v>
      </c>
      <c r="E40" s="90">
        <v>5</v>
      </c>
      <c r="F40" s="90">
        <v>5</v>
      </c>
      <c r="G40" s="90">
        <v>3</v>
      </c>
      <c r="H40" s="90">
        <v>3</v>
      </c>
      <c r="I40" s="9">
        <f>SUM(D40:H40)</f>
        <v>22</v>
      </c>
      <c r="J40" s="90">
        <v>5</v>
      </c>
      <c r="K40" s="90">
        <v>2</v>
      </c>
      <c r="L40" s="90">
        <v>1</v>
      </c>
      <c r="M40" s="90">
        <v>1</v>
      </c>
      <c r="N40" s="90">
        <v>4</v>
      </c>
      <c r="O40" s="9">
        <f>SUM(J40:N40)</f>
        <v>13</v>
      </c>
      <c r="P40" s="61"/>
      <c r="Q40" s="65">
        <f t="shared" ref="Q40:Q44" si="15">SUM(I40,O40)</f>
        <v>35</v>
      </c>
      <c r="R40" s="89">
        <v>3</v>
      </c>
      <c r="S40" s="90">
        <v>5</v>
      </c>
      <c r="T40" s="90">
        <v>5</v>
      </c>
      <c r="U40" s="90">
        <v>5</v>
      </c>
      <c r="V40" s="90">
        <v>4</v>
      </c>
      <c r="W40" s="10">
        <f>SUM(R40:V40)</f>
        <v>22</v>
      </c>
      <c r="X40" s="90">
        <v>3</v>
      </c>
      <c r="Y40" s="90">
        <v>1</v>
      </c>
      <c r="Z40" s="90">
        <v>2</v>
      </c>
      <c r="AA40" s="90">
        <v>2</v>
      </c>
      <c r="AB40" s="90">
        <v>1</v>
      </c>
      <c r="AC40" s="9">
        <f>SUM(X40:AB40)</f>
        <v>9</v>
      </c>
      <c r="AD40" s="61"/>
      <c r="AE40" s="70">
        <f t="shared" ref="AE40:AE43" si="16">SUM(W40,AC40)</f>
        <v>31</v>
      </c>
      <c r="AF40" s="99">
        <f>I40+O40+W40+AC40</f>
        <v>66</v>
      </c>
      <c r="AG40" s="100">
        <f>P40+AD40</f>
        <v>0</v>
      </c>
      <c r="AH40" s="51">
        <f>(D40=0)+(E40=0)+(F40=0)+(G40=0)+(H40=0)+(J40=0)+(K40=0)+(L40=0)+(M40=0)+(N40=0)+(R40=0)+(S40=0)+(T40=0)+(U40=0)+(V40=0)+(X40=0)+(Y40=0)+(Z40=0)+(AA40=0)+(AB40=0)</f>
        <v>0</v>
      </c>
      <c r="AJ40" s="32"/>
      <c r="AK40" s="29" t="str">
        <f>C26</f>
        <v>RANGUS STANE</v>
      </c>
      <c r="AL40" s="33" t="str">
        <f>B20</f>
        <v>ŠENTJERNEJ</v>
      </c>
      <c r="AM40" s="38">
        <f>I26+O26</f>
        <v>45</v>
      </c>
      <c r="AN40" s="38">
        <f>W26+AC26</f>
        <v>39</v>
      </c>
      <c r="AO40" s="13">
        <f t="shared" si="8"/>
        <v>84</v>
      </c>
      <c r="AP40" s="11">
        <f t="shared" si="14"/>
        <v>2</v>
      </c>
    </row>
    <row r="41" spans="1:42" ht="15" customHeight="1" x14ac:dyDescent="0.25">
      <c r="A41" s="113"/>
      <c r="B41" s="77">
        <v>2</v>
      </c>
      <c r="C41" s="78" t="s">
        <v>16</v>
      </c>
      <c r="D41" s="91">
        <v>6</v>
      </c>
      <c r="E41" s="92">
        <v>6</v>
      </c>
      <c r="F41" s="92">
        <v>4</v>
      </c>
      <c r="G41" s="92">
        <v>3</v>
      </c>
      <c r="H41" s="92">
        <v>8</v>
      </c>
      <c r="I41" s="9">
        <f>SUM(D41:H41)</f>
        <v>27</v>
      </c>
      <c r="J41" s="92">
        <v>6</v>
      </c>
      <c r="K41" s="92">
        <v>1</v>
      </c>
      <c r="L41" s="92">
        <v>2</v>
      </c>
      <c r="M41" s="92">
        <v>4</v>
      </c>
      <c r="N41" s="92">
        <v>2</v>
      </c>
      <c r="O41" s="9">
        <f>SUM(J41:N41)</f>
        <v>15</v>
      </c>
      <c r="P41" s="61"/>
      <c r="Q41" s="65">
        <f t="shared" si="15"/>
        <v>42</v>
      </c>
      <c r="R41" s="91">
        <v>7</v>
      </c>
      <c r="S41" s="92">
        <v>4</v>
      </c>
      <c r="T41" s="92">
        <v>8</v>
      </c>
      <c r="U41" s="92">
        <v>8</v>
      </c>
      <c r="V41" s="92">
        <v>7</v>
      </c>
      <c r="W41" s="9">
        <f>SUM(R41:V41)</f>
        <v>34</v>
      </c>
      <c r="X41" s="92">
        <v>4</v>
      </c>
      <c r="Y41" s="92">
        <v>2</v>
      </c>
      <c r="Z41" s="92">
        <v>1</v>
      </c>
      <c r="AA41" s="92">
        <v>1</v>
      </c>
      <c r="AB41" s="92">
        <v>0</v>
      </c>
      <c r="AC41" s="9">
        <f>SUM(X41:AB41)</f>
        <v>8</v>
      </c>
      <c r="AD41" s="61">
        <v>1</v>
      </c>
      <c r="AE41" s="70">
        <f t="shared" si="16"/>
        <v>42</v>
      </c>
      <c r="AF41" s="101">
        <f>I41+O41+W41+AC41</f>
        <v>84</v>
      </c>
      <c r="AG41" s="100">
        <f t="shared" ref="AG41:AG44" si="17">P41+AD41</f>
        <v>1</v>
      </c>
      <c r="AH41" s="51">
        <f>(D41=0)+(E41=0)+(F41=0)+(G41=0)+(H41=0)+(J41=0)+(K41=0)+(L41=0)+(M41=0)+(N41=0)+(R41=0)+(S41=0)+(T41=0)+(U41=0)+(V41=0)+(X41=0)+(Y41=0)+(Z41=0)+(AA41=0)+(AB41=0)</f>
        <v>1</v>
      </c>
      <c r="AJ41" s="32"/>
      <c r="AK41" s="29" t="str">
        <f>C31</f>
        <v>KEBELJ ALOJZ</v>
      </c>
      <c r="AL41" s="33" t="str">
        <f>B29</f>
        <v>NOVO MESTO</v>
      </c>
      <c r="AM41" s="38">
        <f>I31+O31</f>
        <v>33</v>
      </c>
      <c r="AN41" s="39">
        <f>W31+AC31</f>
        <v>41</v>
      </c>
      <c r="AO41" s="13">
        <f t="shared" si="8"/>
        <v>74</v>
      </c>
      <c r="AP41" s="11">
        <f>AH31</f>
        <v>4</v>
      </c>
    </row>
    <row r="42" spans="1:42" ht="15" customHeight="1" x14ac:dyDescent="0.25">
      <c r="A42" s="113"/>
      <c r="B42" s="77">
        <v>3</v>
      </c>
      <c r="C42" s="78" t="s">
        <v>17</v>
      </c>
      <c r="D42" s="91">
        <v>6</v>
      </c>
      <c r="E42" s="92">
        <v>6</v>
      </c>
      <c r="F42" s="92">
        <v>3</v>
      </c>
      <c r="G42" s="92">
        <v>4</v>
      </c>
      <c r="H42" s="92">
        <v>3</v>
      </c>
      <c r="I42" s="9">
        <f>SUM(D42:H42)</f>
        <v>22</v>
      </c>
      <c r="J42" s="92">
        <v>4</v>
      </c>
      <c r="K42" s="92">
        <v>0</v>
      </c>
      <c r="L42" s="92">
        <v>0</v>
      </c>
      <c r="M42" s="92">
        <v>1</v>
      </c>
      <c r="N42" s="92">
        <v>0</v>
      </c>
      <c r="O42" s="9">
        <f>SUM(J42:N42)</f>
        <v>5</v>
      </c>
      <c r="P42" s="61">
        <v>3</v>
      </c>
      <c r="Q42" s="65">
        <f t="shared" si="15"/>
        <v>27</v>
      </c>
      <c r="R42" s="91">
        <v>6</v>
      </c>
      <c r="S42" s="92">
        <v>5</v>
      </c>
      <c r="T42" s="92">
        <v>5</v>
      </c>
      <c r="U42" s="92">
        <v>6</v>
      </c>
      <c r="V42" s="92">
        <v>4</v>
      </c>
      <c r="W42" s="9">
        <f>SUM(R42:V42)</f>
        <v>26</v>
      </c>
      <c r="X42" s="92">
        <v>5</v>
      </c>
      <c r="Y42" s="92">
        <v>2</v>
      </c>
      <c r="Z42" s="92">
        <v>1</v>
      </c>
      <c r="AA42" s="92">
        <v>1</v>
      </c>
      <c r="AB42" s="92">
        <v>4</v>
      </c>
      <c r="AC42" s="9">
        <f>SUM(X42:AB42)</f>
        <v>13</v>
      </c>
      <c r="AD42" s="61"/>
      <c r="AE42" s="70">
        <f t="shared" si="16"/>
        <v>39</v>
      </c>
      <c r="AF42" s="101">
        <f>I42+O42+W42+AC42</f>
        <v>66</v>
      </c>
      <c r="AG42" s="100">
        <f t="shared" si="17"/>
        <v>3</v>
      </c>
      <c r="AH42" s="51">
        <f>(D42=0)+(E42=0)+(F42=0)+(G42=0)+(H42=0)+(J42=0)+(K42=0)+(L42=0)+(M42=0)+(N42=0)+(R42=0)+(S42=0)+(T42=0)+(U42=0)+(V42=0)+(X42=0)+(Y42=0)+(Z42=0)+(AA42=0)+(AB42=0)</f>
        <v>3</v>
      </c>
      <c r="AJ42" s="32"/>
      <c r="AK42" s="29" t="str">
        <f>C32</f>
        <v>ŠTURM STOJAN</v>
      </c>
      <c r="AL42" s="33" t="str">
        <f>B29</f>
        <v>NOVO MESTO</v>
      </c>
      <c r="AM42" s="38">
        <f>I32+O32</f>
        <v>33</v>
      </c>
      <c r="AN42" s="39">
        <f>W32+AC32</f>
        <v>41</v>
      </c>
      <c r="AO42" s="13">
        <f t="shared" si="8"/>
        <v>74</v>
      </c>
      <c r="AP42" s="11">
        <f t="shared" ref="AP42:AP45" si="18">AH32</f>
        <v>2</v>
      </c>
    </row>
    <row r="43" spans="1:42" ht="15" customHeight="1" x14ac:dyDescent="0.25">
      <c r="A43" s="113"/>
      <c r="B43" s="77">
        <v>4</v>
      </c>
      <c r="C43" s="78" t="s">
        <v>108</v>
      </c>
      <c r="D43" s="91">
        <v>5</v>
      </c>
      <c r="E43" s="92">
        <v>5</v>
      </c>
      <c r="F43" s="92">
        <v>4</v>
      </c>
      <c r="G43" s="92">
        <v>8</v>
      </c>
      <c r="H43" s="92">
        <v>6</v>
      </c>
      <c r="I43" s="14">
        <f>SUM(D43:H43)</f>
        <v>28</v>
      </c>
      <c r="J43" s="92">
        <v>4</v>
      </c>
      <c r="K43" s="92">
        <v>1</v>
      </c>
      <c r="L43" s="92">
        <v>1</v>
      </c>
      <c r="M43" s="92">
        <v>1</v>
      </c>
      <c r="N43" s="92">
        <v>1</v>
      </c>
      <c r="O43" s="14">
        <f>SUM(J43:N43)</f>
        <v>8</v>
      </c>
      <c r="P43" s="62"/>
      <c r="Q43" s="65">
        <f t="shared" si="15"/>
        <v>36</v>
      </c>
      <c r="R43" s="91">
        <v>3</v>
      </c>
      <c r="S43" s="92">
        <v>8</v>
      </c>
      <c r="T43" s="92">
        <v>8</v>
      </c>
      <c r="U43" s="92">
        <v>9</v>
      </c>
      <c r="V43" s="92">
        <v>9</v>
      </c>
      <c r="W43" s="9">
        <f>SUM(R43:V43)</f>
        <v>37</v>
      </c>
      <c r="X43" s="92">
        <v>5</v>
      </c>
      <c r="Y43" s="92">
        <v>2</v>
      </c>
      <c r="Z43" s="92">
        <v>1</v>
      </c>
      <c r="AA43" s="92">
        <v>1</v>
      </c>
      <c r="AB43" s="92">
        <v>5</v>
      </c>
      <c r="AC43" s="9">
        <f>SUM(X43:AB43)</f>
        <v>14</v>
      </c>
      <c r="AD43" s="62"/>
      <c r="AE43" s="71">
        <f t="shared" si="16"/>
        <v>51</v>
      </c>
      <c r="AF43" s="101">
        <f>I43+O43+W43+AC43</f>
        <v>87</v>
      </c>
      <c r="AG43" s="100">
        <f t="shared" si="17"/>
        <v>0</v>
      </c>
      <c r="AH43" s="51">
        <f>(D43=0)+(E43=0)+(F43=0)+(G43=0)+(H43=0)+(J43=0)+(K43=0)+(L43=0)+(M43=0)+(N43=0)+(R43=0)+(S43=0)+(T43=0)+(U43=0)+(V43=0)+(X43=0)+(Y43=0)+(Z43=0)+(AA43=0)+(AB43=0)</f>
        <v>0</v>
      </c>
      <c r="AJ43" s="32"/>
      <c r="AK43" s="29" t="str">
        <f>C33</f>
        <v>RAJER LJUBO</v>
      </c>
      <c r="AL43" s="33" t="str">
        <f>B29</f>
        <v>NOVO MESTO</v>
      </c>
      <c r="AM43" s="38">
        <f>I33+O33</f>
        <v>43</v>
      </c>
      <c r="AN43" s="39">
        <f>W33+AC33</f>
        <v>36</v>
      </c>
      <c r="AO43" s="13">
        <f t="shared" si="8"/>
        <v>79</v>
      </c>
      <c r="AP43" s="11">
        <f t="shared" si="18"/>
        <v>1</v>
      </c>
    </row>
    <row r="44" spans="1:42" ht="15" customHeight="1" thickBot="1" x14ac:dyDescent="0.3">
      <c r="A44" s="114"/>
      <c r="B44" s="79">
        <v>5</v>
      </c>
      <c r="C44" s="80"/>
      <c r="D44" s="93"/>
      <c r="E44" s="94"/>
      <c r="F44" s="94"/>
      <c r="G44" s="94"/>
      <c r="H44" s="94"/>
      <c r="I44" s="66">
        <f>SUM(D44:H44)</f>
        <v>0</v>
      </c>
      <c r="J44" s="94"/>
      <c r="K44" s="94"/>
      <c r="L44" s="94"/>
      <c r="M44" s="94"/>
      <c r="N44" s="94"/>
      <c r="O44" s="66">
        <f>SUM(J44:N44)</f>
        <v>0</v>
      </c>
      <c r="P44" s="67"/>
      <c r="Q44" s="68">
        <f t="shared" si="15"/>
        <v>0</v>
      </c>
      <c r="R44" s="93"/>
      <c r="S44" s="94"/>
      <c r="T44" s="94"/>
      <c r="U44" s="94"/>
      <c r="V44" s="94"/>
      <c r="W44" s="72">
        <f>SUM(R44:V44)</f>
        <v>0</v>
      </c>
      <c r="X44" s="94"/>
      <c r="Y44" s="94"/>
      <c r="Z44" s="94"/>
      <c r="AA44" s="94"/>
      <c r="AB44" s="94"/>
      <c r="AC44" s="72">
        <f>SUM(X44:AB44)</f>
        <v>0</v>
      </c>
      <c r="AD44" s="67"/>
      <c r="AE44" s="73">
        <f>SUM(W44,AC44)</f>
        <v>0</v>
      </c>
      <c r="AF44" s="102">
        <f>I44+O44+W44+AC44</f>
        <v>0</v>
      </c>
      <c r="AG44" s="103">
        <f t="shared" si="17"/>
        <v>0</v>
      </c>
      <c r="AH44" s="51">
        <f>(D44=0)+(E44=0)+(F44=0)+(G44=0)+(H44=0)+(J44=0)+(K44=0)+(L44=0)+(M44=0)+(N44=0)+(R44=0)+(S44=0)+(T44=0)+(U44=0)+(V44=0)+(X44=0)+(Y44=0)+(Z44=0)+(AA44=0)+(AB44=0)</f>
        <v>20</v>
      </c>
      <c r="AJ44" s="32"/>
      <c r="AK44" s="29" t="str">
        <f>C34</f>
        <v>TRONTELJ SLAVKO</v>
      </c>
      <c r="AL44" s="33" t="str">
        <f>B29</f>
        <v>NOVO MESTO</v>
      </c>
      <c r="AM44" s="38">
        <f>I34+O34</f>
        <v>31</v>
      </c>
      <c r="AN44" s="39">
        <f>W34+AC34</f>
        <v>44</v>
      </c>
      <c r="AO44" s="13">
        <f t="shared" si="8"/>
        <v>75</v>
      </c>
      <c r="AP44" s="11">
        <f t="shared" si="18"/>
        <v>2</v>
      </c>
    </row>
    <row r="45" spans="1:42" ht="15" customHeight="1" thickBot="1" x14ac:dyDescent="0.3">
      <c r="A45" s="16"/>
      <c r="B45" s="17"/>
      <c r="C45" s="2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56">
        <f>SUM(Q40:Q44)</f>
        <v>140</v>
      </c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6">
        <f>SUM(AE40:AE44)</f>
        <v>163</v>
      </c>
      <c r="AF45" s="104">
        <f>Q40+Q41+Q42+Q43+Q44+AE40+AE41+AE42+AE43+AE44</f>
        <v>303</v>
      </c>
      <c r="AG45" s="105">
        <f>SUM(AG40:AG44)</f>
        <v>4</v>
      </c>
      <c r="AH45" s="16"/>
      <c r="AJ45" s="32"/>
      <c r="AK45" s="29">
        <f>C35</f>
        <v>0</v>
      </c>
      <c r="AL45" s="33" t="str">
        <f>B29</f>
        <v>NOVO MESTO</v>
      </c>
      <c r="AM45" s="38">
        <f>I35+O35</f>
        <v>0</v>
      </c>
      <c r="AN45" s="39">
        <f>W35+AC35</f>
        <v>0</v>
      </c>
      <c r="AO45" s="13">
        <f t="shared" si="8"/>
        <v>0</v>
      </c>
      <c r="AP45" s="11">
        <f t="shared" si="18"/>
        <v>20</v>
      </c>
    </row>
    <row r="46" spans="1:42" ht="15" customHeight="1" thickBot="1" x14ac:dyDescent="0.3">
      <c r="A46" s="16"/>
      <c r="B46" s="21"/>
      <c r="C46" s="1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J46" s="32"/>
      <c r="AK46" s="29" t="str">
        <f>C40</f>
        <v>KMET  STANKO</v>
      </c>
      <c r="AL46" s="33" t="str">
        <f>B38</f>
        <v>DVOR</v>
      </c>
      <c r="AM46" s="38">
        <f>I40+O40</f>
        <v>35</v>
      </c>
      <c r="AN46" s="39">
        <f>W40+AC40</f>
        <v>31</v>
      </c>
      <c r="AO46" s="13">
        <f t="shared" si="8"/>
        <v>66</v>
      </c>
      <c r="AP46" s="11">
        <f>AH40</f>
        <v>0</v>
      </c>
    </row>
    <row r="47" spans="1:42" ht="15" customHeight="1" x14ac:dyDescent="0.25">
      <c r="A47" s="112">
        <v>6</v>
      </c>
      <c r="B47" s="115" t="s">
        <v>18</v>
      </c>
      <c r="C47" s="116"/>
      <c r="D47" s="119" t="s">
        <v>2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  <c r="R47" s="119" t="s">
        <v>3</v>
      </c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1"/>
      <c r="AF47" s="122" t="s">
        <v>13</v>
      </c>
      <c r="AG47" s="106" t="s">
        <v>86</v>
      </c>
      <c r="AH47" s="3"/>
      <c r="AJ47" s="32"/>
      <c r="AK47" s="29" t="str">
        <f>C41</f>
        <v>LEGAN  ANTON</v>
      </c>
      <c r="AL47" s="33" t="str">
        <f>B38</f>
        <v>DVOR</v>
      </c>
      <c r="AM47" s="38">
        <f>I41+O41</f>
        <v>42</v>
      </c>
      <c r="AN47" s="39">
        <f>W41+AC41</f>
        <v>42</v>
      </c>
      <c r="AO47" s="13">
        <f t="shared" si="8"/>
        <v>84</v>
      </c>
      <c r="AP47" s="11">
        <f t="shared" ref="AP47:AP50" si="19">AH41</f>
        <v>1</v>
      </c>
    </row>
    <row r="48" spans="1:42" ht="15" customHeight="1" thickBot="1" x14ac:dyDescent="0.3">
      <c r="A48" s="113"/>
      <c r="B48" s="117"/>
      <c r="C48" s="118"/>
      <c r="D48" s="108" t="s">
        <v>5</v>
      </c>
      <c r="E48" s="109"/>
      <c r="F48" s="109"/>
      <c r="G48" s="109"/>
      <c r="H48" s="110"/>
      <c r="I48" s="4" t="s">
        <v>6</v>
      </c>
      <c r="J48" s="111" t="s">
        <v>7</v>
      </c>
      <c r="K48" s="109"/>
      <c r="L48" s="109"/>
      <c r="M48" s="109"/>
      <c r="N48" s="110"/>
      <c r="O48" s="5" t="s">
        <v>6</v>
      </c>
      <c r="P48" s="55">
        <v>0</v>
      </c>
      <c r="Q48" s="64" t="s">
        <v>8</v>
      </c>
      <c r="R48" s="108" t="s">
        <v>5</v>
      </c>
      <c r="S48" s="109"/>
      <c r="T48" s="109"/>
      <c r="U48" s="109"/>
      <c r="V48" s="110"/>
      <c r="W48" s="4" t="s">
        <v>6</v>
      </c>
      <c r="X48" s="111" t="s">
        <v>7</v>
      </c>
      <c r="Y48" s="109"/>
      <c r="Z48" s="109"/>
      <c r="AA48" s="109"/>
      <c r="AB48" s="110"/>
      <c r="AC48" s="5" t="s">
        <v>6</v>
      </c>
      <c r="AD48" s="55">
        <v>0</v>
      </c>
      <c r="AE48" s="69" t="s">
        <v>8</v>
      </c>
      <c r="AF48" s="123"/>
      <c r="AG48" s="107"/>
      <c r="AH48" s="74"/>
      <c r="AJ48" s="32"/>
      <c r="AK48" s="29" t="str">
        <f>C42</f>
        <v>KONCILJA  MITJA</v>
      </c>
      <c r="AL48" s="33" t="str">
        <f>B38</f>
        <v>DVOR</v>
      </c>
      <c r="AM48" s="38">
        <f>I42+O42</f>
        <v>27</v>
      </c>
      <c r="AN48" s="39">
        <f>W42+AC42</f>
        <v>39</v>
      </c>
      <c r="AO48" s="13">
        <f t="shared" si="8"/>
        <v>66</v>
      </c>
      <c r="AP48" s="11">
        <f t="shared" si="19"/>
        <v>3</v>
      </c>
    </row>
    <row r="49" spans="1:42" ht="15" customHeight="1" x14ac:dyDescent="0.25">
      <c r="A49" s="113"/>
      <c r="B49" s="81">
        <v>1</v>
      </c>
      <c r="C49" s="85" t="s">
        <v>19</v>
      </c>
      <c r="D49" s="91">
        <v>4</v>
      </c>
      <c r="E49" s="92">
        <v>8</v>
      </c>
      <c r="F49" s="92">
        <v>7</v>
      </c>
      <c r="G49" s="92">
        <v>6</v>
      </c>
      <c r="H49" s="92">
        <v>6</v>
      </c>
      <c r="I49" s="9">
        <f>SUM(D49:H49)</f>
        <v>31</v>
      </c>
      <c r="J49" s="92">
        <v>8</v>
      </c>
      <c r="K49" s="92">
        <v>1</v>
      </c>
      <c r="L49" s="92">
        <v>3</v>
      </c>
      <c r="M49" s="92">
        <v>4</v>
      </c>
      <c r="N49" s="92">
        <v>1</v>
      </c>
      <c r="O49" s="9">
        <f>SUM(J49:N49)</f>
        <v>17</v>
      </c>
      <c r="P49" s="61"/>
      <c r="Q49" s="65">
        <f t="shared" ref="Q49:Q53" si="20">SUM(I49,O49)</f>
        <v>48</v>
      </c>
      <c r="R49" s="91">
        <v>7</v>
      </c>
      <c r="S49" s="92">
        <v>4</v>
      </c>
      <c r="T49" s="92">
        <v>8</v>
      </c>
      <c r="U49" s="92">
        <v>7</v>
      </c>
      <c r="V49" s="92">
        <v>4</v>
      </c>
      <c r="W49" s="10">
        <f>SUM(R49:V49)</f>
        <v>30</v>
      </c>
      <c r="X49" s="92">
        <v>6</v>
      </c>
      <c r="Y49" s="92">
        <v>1</v>
      </c>
      <c r="Z49" s="92">
        <v>1</v>
      </c>
      <c r="AA49" s="92">
        <v>1</v>
      </c>
      <c r="AB49" s="92">
        <v>6</v>
      </c>
      <c r="AC49" s="9">
        <f>SUM(X49:AB49)</f>
        <v>15</v>
      </c>
      <c r="AD49" s="61"/>
      <c r="AE49" s="70">
        <f t="shared" ref="AE49:AE51" si="21">SUM(W49,AC49)</f>
        <v>45</v>
      </c>
      <c r="AF49" s="99">
        <f>I49+O49+W49+AC49</f>
        <v>93</v>
      </c>
      <c r="AG49" s="100">
        <f>P49+AD49</f>
        <v>0</v>
      </c>
      <c r="AH49" s="51">
        <f>(D49=0)+(E49=0)+(F49=0)+(G49=0)+(H49=0)+(J49=0)+(K49=0)+(L49=0)+(M49=0)+(N49=0)+(R49=0)+(S49=0)+(T49=0)+(U49=0)+(V49=0)+(X49=0)+(Y49=0)+(Z49=0)+(AA49=0)+(AB49=0)</f>
        <v>0</v>
      </c>
      <c r="AJ49" s="32"/>
      <c r="AK49" s="29" t="str">
        <f>C43</f>
        <v>TURK JOŽE</v>
      </c>
      <c r="AL49" s="33" t="str">
        <f>B38</f>
        <v>DVOR</v>
      </c>
      <c r="AM49" s="38">
        <f>I43+O43</f>
        <v>36</v>
      </c>
      <c r="AN49" s="39">
        <f>W43+AC43</f>
        <v>51</v>
      </c>
      <c r="AO49" s="13">
        <f t="shared" si="8"/>
        <v>87</v>
      </c>
      <c r="AP49" s="11">
        <f t="shared" si="19"/>
        <v>0</v>
      </c>
    </row>
    <row r="50" spans="1:42" ht="15" customHeight="1" x14ac:dyDescent="0.25">
      <c r="A50" s="113"/>
      <c r="B50" s="83">
        <v>2</v>
      </c>
      <c r="C50" s="85" t="s">
        <v>103</v>
      </c>
      <c r="D50" s="89">
        <v>5</v>
      </c>
      <c r="E50" s="90">
        <v>5</v>
      </c>
      <c r="F50" s="90">
        <v>5</v>
      </c>
      <c r="G50" s="90">
        <v>6</v>
      </c>
      <c r="H50" s="90">
        <v>6</v>
      </c>
      <c r="I50" s="9">
        <f>SUM(D50:H50)</f>
        <v>27</v>
      </c>
      <c r="J50" s="90">
        <v>4</v>
      </c>
      <c r="K50" s="90">
        <v>2</v>
      </c>
      <c r="L50" s="90">
        <v>2</v>
      </c>
      <c r="M50" s="90">
        <v>1</v>
      </c>
      <c r="N50" s="90">
        <v>4</v>
      </c>
      <c r="O50" s="9">
        <f>SUM(J50:N50)</f>
        <v>13</v>
      </c>
      <c r="P50" s="61"/>
      <c r="Q50" s="65">
        <f t="shared" si="20"/>
        <v>40</v>
      </c>
      <c r="R50" s="89">
        <v>3</v>
      </c>
      <c r="S50" s="90">
        <v>6</v>
      </c>
      <c r="T50" s="90">
        <v>4</v>
      </c>
      <c r="U50" s="90">
        <v>7</v>
      </c>
      <c r="V50" s="90">
        <v>3</v>
      </c>
      <c r="W50" s="9">
        <f>SUM(R50:V50)</f>
        <v>23</v>
      </c>
      <c r="X50" s="90">
        <v>5</v>
      </c>
      <c r="Y50" s="90">
        <v>2</v>
      </c>
      <c r="Z50" s="90">
        <v>1</v>
      </c>
      <c r="AA50" s="90">
        <v>0</v>
      </c>
      <c r="AB50" s="90">
        <v>1</v>
      </c>
      <c r="AC50" s="9">
        <f>SUM(X50:AB50)</f>
        <v>9</v>
      </c>
      <c r="AD50" s="61">
        <v>1</v>
      </c>
      <c r="AE50" s="70">
        <f t="shared" si="21"/>
        <v>32</v>
      </c>
      <c r="AF50" s="101">
        <f>I50+O50+W50+AC50</f>
        <v>72</v>
      </c>
      <c r="AG50" s="100">
        <f t="shared" ref="AG50:AG53" si="22">P50+AD50</f>
        <v>1</v>
      </c>
      <c r="AH50" s="51">
        <f>(D50=0)+(E50=0)+(F50=0)+(G50=0)+(H50=0)+(J50=0)+(K50=0)+(L50=0)+(M50=0)+(N50=0)+(R50=0)+(S50=0)+(T50=0)+(U50=0)+(V50=0)+(X50=0)+(Y50=0)+(Z50=0)+(AA50=0)+(AB50=0)</f>
        <v>1</v>
      </c>
      <c r="AJ50" s="32"/>
      <c r="AK50" s="29">
        <f>C44</f>
        <v>0</v>
      </c>
      <c r="AL50" s="33" t="str">
        <f>B38</f>
        <v>DVOR</v>
      </c>
      <c r="AM50" s="38">
        <f>I44+O44</f>
        <v>0</v>
      </c>
      <c r="AN50" s="39">
        <f>W44+AC44</f>
        <v>0</v>
      </c>
      <c r="AO50" s="13">
        <f t="shared" si="8"/>
        <v>0</v>
      </c>
      <c r="AP50" s="11">
        <f t="shared" si="19"/>
        <v>20</v>
      </c>
    </row>
    <row r="51" spans="1:42" ht="15" customHeight="1" x14ac:dyDescent="0.25">
      <c r="A51" s="113"/>
      <c r="B51" s="83">
        <v>3</v>
      </c>
      <c r="C51" s="85" t="s">
        <v>112</v>
      </c>
      <c r="D51" s="91">
        <v>4</v>
      </c>
      <c r="E51" s="92">
        <v>5</v>
      </c>
      <c r="F51" s="92">
        <v>5</v>
      </c>
      <c r="G51" s="92">
        <v>6</v>
      </c>
      <c r="H51" s="92">
        <v>4</v>
      </c>
      <c r="I51" s="9">
        <f>SUM(D51:H51)</f>
        <v>24</v>
      </c>
      <c r="J51" s="92">
        <v>5</v>
      </c>
      <c r="K51" s="92">
        <v>2</v>
      </c>
      <c r="L51" s="92">
        <v>1</v>
      </c>
      <c r="M51" s="92">
        <v>0</v>
      </c>
      <c r="N51" s="92">
        <v>1</v>
      </c>
      <c r="O51" s="9">
        <f>SUM(J51:N51)</f>
        <v>9</v>
      </c>
      <c r="P51" s="61">
        <v>1</v>
      </c>
      <c r="Q51" s="65">
        <f t="shared" si="20"/>
        <v>33</v>
      </c>
      <c r="R51" s="91">
        <v>8</v>
      </c>
      <c r="S51" s="92">
        <v>5</v>
      </c>
      <c r="T51" s="92">
        <v>7</v>
      </c>
      <c r="U51" s="92">
        <v>5</v>
      </c>
      <c r="V51" s="92">
        <v>3</v>
      </c>
      <c r="W51" s="9">
        <f>SUM(R51:V51)</f>
        <v>28</v>
      </c>
      <c r="X51" s="92">
        <v>5</v>
      </c>
      <c r="Y51" s="92">
        <v>3</v>
      </c>
      <c r="Z51" s="92">
        <v>0</v>
      </c>
      <c r="AA51" s="92">
        <v>1</v>
      </c>
      <c r="AB51" s="92">
        <v>5</v>
      </c>
      <c r="AC51" s="9">
        <f>SUM(X51:AB51)</f>
        <v>14</v>
      </c>
      <c r="AD51" s="61">
        <v>1</v>
      </c>
      <c r="AE51" s="70">
        <f t="shared" si="21"/>
        <v>42</v>
      </c>
      <c r="AF51" s="101">
        <f>I51+O51+W51+AC51</f>
        <v>75</v>
      </c>
      <c r="AG51" s="100">
        <f t="shared" si="22"/>
        <v>2</v>
      </c>
      <c r="AH51" s="51">
        <f>(D51=0)+(E51=0)+(F51=0)+(G51=0)+(H51=0)+(J51=0)+(K51=0)+(L51=0)+(M51=0)+(N51=0)+(R51=0)+(S51=0)+(T51=0)+(U51=0)+(V51=0)+(X51=0)+(Y51=0)+(Z51=0)+(AA51=0)+(AB51=0)</f>
        <v>2</v>
      </c>
      <c r="AJ51" s="32"/>
      <c r="AK51" s="29" t="str">
        <f>C49</f>
        <v>KOCJAN STANE</v>
      </c>
      <c r="AL51" s="33" t="str">
        <f>B47</f>
        <v>VELIKI GABER</v>
      </c>
      <c r="AM51" s="38">
        <f>I49+O49</f>
        <v>48</v>
      </c>
      <c r="AN51" s="39">
        <f>W49+AC49</f>
        <v>45</v>
      </c>
      <c r="AO51" s="13">
        <f t="shared" si="8"/>
        <v>93</v>
      </c>
      <c r="AP51" s="11">
        <f>AH49</f>
        <v>0</v>
      </c>
    </row>
    <row r="52" spans="1:42" ht="15" customHeight="1" x14ac:dyDescent="0.25">
      <c r="A52" s="113"/>
      <c r="B52" s="83">
        <v>4</v>
      </c>
      <c r="C52" s="85" t="s">
        <v>21</v>
      </c>
      <c r="D52" s="91">
        <v>4</v>
      </c>
      <c r="E52" s="92">
        <v>4</v>
      </c>
      <c r="F52" s="92">
        <v>6</v>
      </c>
      <c r="G52" s="92">
        <v>5</v>
      </c>
      <c r="H52" s="92">
        <v>5</v>
      </c>
      <c r="I52" s="14">
        <f>SUM(D52:H52)</f>
        <v>24</v>
      </c>
      <c r="J52" s="92">
        <v>5</v>
      </c>
      <c r="K52" s="92">
        <v>1</v>
      </c>
      <c r="L52" s="92">
        <v>0</v>
      </c>
      <c r="M52" s="92">
        <v>3</v>
      </c>
      <c r="N52" s="92">
        <v>5</v>
      </c>
      <c r="O52" s="14">
        <f>SUM(J52:N52)</f>
        <v>14</v>
      </c>
      <c r="P52" s="62"/>
      <c r="Q52" s="65"/>
      <c r="R52" s="91">
        <v>3</v>
      </c>
      <c r="S52" s="92">
        <v>3</v>
      </c>
      <c r="T52" s="92">
        <v>7</v>
      </c>
      <c r="U52" s="92">
        <v>6</v>
      </c>
      <c r="V52" s="92">
        <v>3</v>
      </c>
      <c r="W52" s="9">
        <f>SUM(R52:V52)</f>
        <v>22</v>
      </c>
      <c r="X52" s="92">
        <v>5</v>
      </c>
      <c r="Y52" s="92">
        <v>1</v>
      </c>
      <c r="Z52" s="92">
        <v>1</v>
      </c>
      <c r="AA52" s="92">
        <v>1</v>
      </c>
      <c r="AB52" s="92">
        <v>1</v>
      </c>
      <c r="AC52" s="9">
        <f>SUM(X52:AB52)</f>
        <v>9</v>
      </c>
      <c r="AD52" s="62"/>
      <c r="AE52" s="71"/>
      <c r="AF52" s="101">
        <f>I52+O52+W52+AC52</f>
        <v>69</v>
      </c>
      <c r="AG52" s="100">
        <f t="shared" si="22"/>
        <v>0</v>
      </c>
      <c r="AH52" s="51">
        <f>(D52=0)+(E52=0)+(F52=0)+(G52=0)+(H52=0)+(J52=0)+(K52=0)+(L52=0)+(M52=0)+(N52=0)+(R52=0)+(S52=0)+(T52=0)+(U52=0)+(V52=0)+(X52=0)+(Y52=0)+(Z52=0)+(AA52=0)+(AB52=0)</f>
        <v>1</v>
      </c>
      <c r="AJ52" s="32"/>
      <c r="AK52" s="29" t="str">
        <f>C50</f>
        <v>CENCELJ DANILO</v>
      </c>
      <c r="AL52" s="33" t="str">
        <f>B47</f>
        <v>VELIKI GABER</v>
      </c>
      <c r="AM52" s="38">
        <f>I50+O50</f>
        <v>40</v>
      </c>
      <c r="AN52" s="39">
        <f>W50+AC50</f>
        <v>32</v>
      </c>
      <c r="AO52" s="13">
        <f t="shared" ref="AO52:AO56" si="23">SUM(AM52:AN52)</f>
        <v>72</v>
      </c>
      <c r="AP52" s="11">
        <f t="shared" ref="AP52:AP55" si="24">AH50</f>
        <v>1</v>
      </c>
    </row>
    <row r="53" spans="1:42" ht="15" customHeight="1" thickBot="1" x14ac:dyDescent="0.3">
      <c r="A53" s="114"/>
      <c r="B53" s="86">
        <v>5</v>
      </c>
      <c r="C53" s="87" t="s">
        <v>20</v>
      </c>
      <c r="D53" s="93">
        <v>6</v>
      </c>
      <c r="E53" s="94">
        <v>5</v>
      </c>
      <c r="F53" s="94">
        <v>4</v>
      </c>
      <c r="G53" s="94">
        <v>5</v>
      </c>
      <c r="H53" s="94">
        <v>6</v>
      </c>
      <c r="I53" s="66">
        <f>SUM(D53:H53)</f>
        <v>26</v>
      </c>
      <c r="J53" s="94">
        <v>5</v>
      </c>
      <c r="K53" s="94">
        <v>3</v>
      </c>
      <c r="L53" s="94">
        <v>1</v>
      </c>
      <c r="M53" s="94">
        <v>7</v>
      </c>
      <c r="N53" s="94">
        <v>1</v>
      </c>
      <c r="O53" s="66">
        <f>SUM(J53:N53)</f>
        <v>17</v>
      </c>
      <c r="P53" s="67"/>
      <c r="Q53" s="68">
        <f t="shared" si="20"/>
        <v>43</v>
      </c>
      <c r="R53" s="93">
        <v>5</v>
      </c>
      <c r="S53" s="94">
        <v>5</v>
      </c>
      <c r="T53" s="94">
        <v>5</v>
      </c>
      <c r="U53" s="94">
        <v>4</v>
      </c>
      <c r="V53" s="94">
        <v>7</v>
      </c>
      <c r="W53" s="72">
        <f>SUM(R53:V53)</f>
        <v>26</v>
      </c>
      <c r="X53" s="94">
        <v>8</v>
      </c>
      <c r="Y53" s="94">
        <v>0</v>
      </c>
      <c r="Z53" s="94">
        <v>0</v>
      </c>
      <c r="AA53" s="94">
        <v>1</v>
      </c>
      <c r="AB53" s="94">
        <v>5</v>
      </c>
      <c r="AC53" s="72">
        <f>SUM(X53:AB53)</f>
        <v>14</v>
      </c>
      <c r="AD53" s="67">
        <v>2</v>
      </c>
      <c r="AE53" s="73">
        <f>SUM(W53,AC53)</f>
        <v>40</v>
      </c>
      <c r="AF53" s="102">
        <f>I53+O53+W53+AC53</f>
        <v>83</v>
      </c>
      <c r="AG53" s="103">
        <f t="shared" si="22"/>
        <v>2</v>
      </c>
      <c r="AH53" s="51">
        <f>(D53=0)+(E53=0)+(F53=0)+(G53=0)+(H53=0)+(J53=0)+(K53=0)+(L53=0)+(M53=0)+(N53=0)+(R53=0)+(S53=0)+(T53=0)+(U53=0)+(V53=0)+(X53=0)+(Y53=0)+(Z53=0)+(AA53=0)+(AB53=0)</f>
        <v>2</v>
      </c>
      <c r="AJ53" s="32"/>
      <c r="AK53" s="29" t="str">
        <f>C51</f>
        <v>PRAZNIK JOŽE</v>
      </c>
      <c r="AL53" s="33" t="str">
        <f>B47</f>
        <v>VELIKI GABER</v>
      </c>
      <c r="AM53" s="38">
        <f>I51+O51</f>
        <v>33</v>
      </c>
      <c r="AN53" s="39">
        <f>W51+AC51</f>
        <v>42</v>
      </c>
      <c r="AO53" s="13">
        <f t="shared" si="23"/>
        <v>75</v>
      </c>
      <c r="AP53" s="11">
        <f t="shared" si="24"/>
        <v>2</v>
      </c>
    </row>
    <row r="54" spans="1:42" ht="15" customHeight="1" thickBot="1" x14ac:dyDescent="0.3">
      <c r="A54" s="16"/>
      <c r="B54" s="17"/>
      <c r="C54" s="2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56">
        <f>SUM(Q49:Q53)</f>
        <v>164</v>
      </c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6">
        <f>SUM(AE49:AE53)</f>
        <v>159</v>
      </c>
      <c r="AF54" s="104">
        <f>Q49+Q50+Q51+Q52+Q53+AE49+AE50+AE51+AE52+AE53</f>
        <v>323</v>
      </c>
      <c r="AG54" s="105">
        <f>SUM(AG49:AG53)</f>
        <v>5</v>
      </c>
      <c r="AH54" s="16"/>
      <c r="AJ54" s="32"/>
      <c r="AK54" s="29" t="str">
        <f>C52</f>
        <v>FORTUNA TONE</v>
      </c>
      <c r="AL54" s="33" t="str">
        <f>B47</f>
        <v>VELIKI GABER</v>
      </c>
      <c r="AM54" s="38">
        <f>I52+O52</f>
        <v>38</v>
      </c>
      <c r="AN54" s="39">
        <f>W52+AC52</f>
        <v>31</v>
      </c>
      <c r="AO54" s="13">
        <f t="shared" si="23"/>
        <v>69</v>
      </c>
      <c r="AP54" s="11">
        <f t="shared" si="24"/>
        <v>1</v>
      </c>
    </row>
    <row r="55" spans="1:42" ht="15" customHeight="1" thickBot="1" x14ac:dyDescent="0.3">
      <c r="A55" s="16"/>
      <c r="B55" s="16"/>
      <c r="C55" s="1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J55" s="32"/>
      <c r="AK55" s="29" t="str">
        <f>C53</f>
        <v>BREGAR MIHA</v>
      </c>
      <c r="AL55" s="33" t="str">
        <f>B47</f>
        <v>VELIKI GABER</v>
      </c>
      <c r="AM55" s="38">
        <f>I53+O53</f>
        <v>43</v>
      </c>
      <c r="AN55" s="39">
        <f>W53+AC53</f>
        <v>40</v>
      </c>
      <c r="AO55" s="13">
        <f t="shared" si="23"/>
        <v>83</v>
      </c>
      <c r="AP55" s="11">
        <f t="shared" si="24"/>
        <v>2</v>
      </c>
    </row>
    <row r="56" spans="1:42" ht="15" customHeight="1" x14ac:dyDescent="0.25">
      <c r="A56" s="112">
        <v>7</v>
      </c>
      <c r="B56" s="115" t="s">
        <v>31</v>
      </c>
      <c r="C56" s="116"/>
      <c r="D56" s="119" t="s">
        <v>2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1"/>
      <c r="R56" s="119" t="s">
        <v>3</v>
      </c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1"/>
      <c r="AF56" s="122" t="s">
        <v>13</v>
      </c>
      <c r="AG56" s="106" t="s">
        <v>86</v>
      </c>
      <c r="AH56" s="3"/>
      <c r="AJ56" s="32"/>
      <c r="AK56" s="29" t="str">
        <f>C58</f>
        <v>DRGANC FRANC</v>
      </c>
      <c r="AL56" s="33" t="str">
        <f>B56</f>
        <v>STRAŽA</v>
      </c>
      <c r="AM56" s="38">
        <f>I58+O58</f>
        <v>34</v>
      </c>
      <c r="AN56" s="39">
        <f>W58+AC58</f>
        <v>38</v>
      </c>
      <c r="AO56" s="13">
        <f t="shared" si="23"/>
        <v>72</v>
      </c>
      <c r="AP56" s="11">
        <f>AH58</f>
        <v>3</v>
      </c>
    </row>
    <row r="57" spans="1:42" ht="15" customHeight="1" thickBot="1" x14ac:dyDescent="0.3">
      <c r="A57" s="113"/>
      <c r="B57" s="117"/>
      <c r="C57" s="118"/>
      <c r="D57" s="108" t="s">
        <v>5</v>
      </c>
      <c r="E57" s="109"/>
      <c r="F57" s="109"/>
      <c r="G57" s="109"/>
      <c r="H57" s="110"/>
      <c r="I57" s="4" t="s">
        <v>6</v>
      </c>
      <c r="J57" s="111" t="s">
        <v>7</v>
      </c>
      <c r="K57" s="109"/>
      <c r="L57" s="109"/>
      <c r="M57" s="109"/>
      <c r="N57" s="110"/>
      <c r="O57" s="5" t="s">
        <v>6</v>
      </c>
      <c r="P57" s="55">
        <v>0</v>
      </c>
      <c r="Q57" s="64" t="s">
        <v>8</v>
      </c>
      <c r="R57" s="108" t="s">
        <v>5</v>
      </c>
      <c r="S57" s="109"/>
      <c r="T57" s="109"/>
      <c r="U57" s="109"/>
      <c r="V57" s="110"/>
      <c r="W57" s="4" t="s">
        <v>6</v>
      </c>
      <c r="X57" s="111" t="s">
        <v>7</v>
      </c>
      <c r="Y57" s="109"/>
      <c r="Z57" s="109"/>
      <c r="AA57" s="109"/>
      <c r="AB57" s="110"/>
      <c r="AC57" s="5" t="s">
        <v>6</v>
      </c>
      <c r="AD57" s="55">
        <v>0</v>
      </c>
      <c r="AE57" s="69" t="s">
        <v>8</v>
      </c>
      <c r="AF57" s="123"/>
      <c r="AG57" s="107"/>
      <c r="AH57" s="74"/>
      <c r="AJ57" s="32"/>
      <c r="AK57" s="29" t="str">
        <f>C59</f>
        <v>ĐURIČ BRANKO</v>
      </c>
      <c r="AL57" s="33" t="str">
        <f>B56</f>
        <v>STRAŽA</v>
      </c>
      <c r="AM57" s="38">
        <f>I59+O59</f>
        <v>48</v>
      </c>
      <c r="AN57" s="39">
        <f>W59+AC59</f>
        <v>37</v>
      </c>
      <c r="AO57" s="13">
        <f t="shared" ref="AO57:AO61" si="25">SUM(AM57:AN57)</f>
        <v>85</v>
      </c>
      <c r="AP57" s="11">
        <f t="shared" ref="AP57:AP60" si="26">AH59</f>
        <v>0</v>
      </c>
    </row>
    <row r="58" spans="1:42" ht="15" customHeight="1" x14ac:dyDescent="0.25">
      <c r="A58" s="113"/>
      <c r="B58" s="81">
        <v>1</v>
      </c>
      <c r="C58" s="85" t="s">
        <v>104</v>
      </c>
      <c r="D58" s="91">
        <v>4</v>
      </c>
      <c r="E58" s="92">
        <v>6</v>
      </c>
      <c r="F58" s="92">
        <v>5</v>
      </c>
      <c r="G58" s="92">
        <v>3</v>
      </c>
      <c r="H58" s="92">
        <v>7</v>
      </c>
      <c r="I58" s="9">
        <f>SUM(D58:H58)</f>
        <v>25</v>
      </c>
      <c r="J58" s="92">
        <v>6</v>
      </c>
      <c r="K58" s="92">
        <v>1</v>
      </c>
      <c r="L58" s="92">
        <v>0</v>
      </c>
      <c r="M58" s="92">
        <v>1</v>
      </c>
      <c r="N58" s="92">
        <v>1</v>
      </c>
      <c r="O58" s="9">
        <f>SUM(J58:N58)</f>
        <v>9</v>
      </c>
      <c r="P58" s="61">
        <v>1</v>
      </c>
      <c r="Q58" s="65"/>
      <c r="R58" s="91">
        <v>6</v>
      </c>
      <c r="S58" s="92">
        <v>5</v>
      </c>
      <c r="T58" s="92">
        <v>7</v>
      </c>
      <c r="U58" s="92">
        <v>5</v>
      </c>
      <c r="V58" s="92">
        <v>6</v>
      </c>
      <c r="W58" s="10">
        <f>SUM(R58:V58)</f>
        <v>29</v>
      </c>
      <c r="X58" s="92">
        <v>4</v>
      </c>
      <c r="Y58" s="92">
        <v>4</v>
      </c>
      <c r="Z58" s="92">
        <v>0</v>
      </c>
      <c r="AA58" s="92">
        <v>0</v>
      </c>
      <c r="AB58" s="92">
        <v>1</v>
      </c>
      <c r="AC58" s="9">
        <f>SUM(X58:AB58)</f>
        <v>9</v>
      </c>
      <c r="AD58" s="61">
        <v>2</v>
      </c>
      <c r="AE58" s="70"/>
      <c r="AF58" s="99">
        <f>I58+O58+W58+AC58</f>
        <v>72</v>
      </c>
      <c r="AG58" s="100">
        <f>P58+AD58</f>
        <v>3</v>
      </c>
      <c r="AH58" s="51">
        <f>(D58=0)+(E58=0)+(F58=0)+(G58=0)+(H58=0)+(J58=0)+(K58=0)+(L58=0)+(M58=0)+(N58=0)+(R58=0)+(S58=0)+(T58=0)+(U58=0)+(V58=0)+(X58=0)+(Y58=0)+(Z58=0)+(AA58=0)+(AB58=0)</f>
        <v>3</v>
      </c>
      <c r="AJ58" s="32"/>
      <c r="AK58" s="29" t="str">
        <f>C60</f>
        <v>PIŠKUR DRAGO</v>
      </c>
      <c r="AL58" s="33" t="str">
        <f>B56</f>
        <v>STRAŽA</v>
      </c>
      <c r="AM58" s="38">
        <f>I60+O60</f>
        <v>40</v>
      </c>
      <c r="AN58" s="39">
        <f>W60+AC60</f>
        <v>50</v>
      </c>
      <c r="AO58" s="13">
        <f t="shared" si="25"/>
        <v>90</v>
      </c>
      <c r="AP58" s="11">
        <f t="shared" si="26"/>
        <v>0</v>
      </c>
    </row>
    <row r="59" spans="1:42" ht="15" customHeight="1" x14ac:dyDescent="0.25">
      <c r="A59" s="113"/>
      <c r="B59" s="83">
        <v>2</v>
      </c>
      <c r="C59" s="85" t="s">
        <v>33</v>
      </c>
      <c r="D59" s="89">
        <v>7</v>
      </c>
      <c r="E59" s="90">
        <v>6</v>
      </c>
      <c r="F59" s="90">
        <v>4</v>
      </c>
      <c r="G59" s="90">
        <v>6</v>
      </c>
      <c r="H59" s="90">
        <v>7</v>
      </c>
      <c r="I59" s="9">
        <f>SUM(D59:H59)</f>
        <v>30</v>
      </c>
      <c r="J59" s="90">
        <v>7</v>
      </c>
      <c r="K59" s="90">
        <v>1</v>
      </c>
      <c r="L59" s="90">
        <v>1</v>
      </c>
      <c r="M59" s="90">
        <v>7</v>
      </c>
      <c r="N59" s="90">
        <v>2</v>
      </c>
      <c r="O59" s="9">
        <f>SUM(J59:N59)</f>
        <v>18</v>
      </c>
      <c r="P59" s="61"/>
      <c r="Q59" s="65">
        <f t="shared" ref="Q59:Q62" si="27">SUM(I59,O59)</f>
        <v>48</v>
      </c>
      <c r="R59" s="89">
        <v>4</v>
      </c>
      <c r="S59" s="90">
        <v>3</v>
      </c>
      <c r="T59" s="90">
        <v>6</v>
      </c>
      <c r="U59" s="90">
        <v>5</v>
      </c>
      <c r="V59" s="90">
        <v>3</v>
      </c>
      <c r="W59" s="9">
        <f>SUM(R59:V59)</f>
        <v>21</v>
      </c>
      <c r="X59" s="90">
        <v>5</v>
      </c>
      <c r="Y59" s="90">
        <v>3</v>
      </c>
      <c r="Z59" s="90">
        <v>1</v>
      </c>
      <c r="AA59" s="90">
        <v>4</v>
      </c>
      <c r="AB59" s="90">
        <v>3</v>
      </c>
      <c r="AC59" s="9">
        <f>SUM(X59:AB59)</f>
        <v>16</v>
      </c>
      <c r="AD59" s="61"/>
      <c r="AE59" s="70">
        <f t="shared" ref="AE59:AE62" si="28">SUM(W59,AC59)</f>
        <v>37</v>
      </c>
      <c r="AF59" s="101">
        <f>I59+O59+W59+AC59</f>
        <v>85</v>
      </c>
      <c r="AG59" s="100">
        <f t="shared" ref="AG59:AG62" si="29">P59+AD59</f>
        <v>0</v>
      </c>
      <c r="AH59" s="51">
        <f>(D59=0)+(E59=0)+(F59=0)+(G59=0)+(H59=0)+(J59=0)+(K59=0)+(L59=0)+(M59=0)+(N59=0)+(R59=0)+(S59=0)+(T59=0)+(U59=0)+(V59=0)+(X59=0)+(Y59=0)+(Z59=0)+(AA59=0)+(AB59=0)</f>
        <v>0</v>
      </c>
      <c r="AJ59" s="32"/>
      <c r="AK59" s="29" t="str">
        <f>C61</f>
        <v>RUSTJA RUDI</v>
      </c>
      <c r="AL59" s="33" t="str">
        <f>B56</f>
        <v>STRAŽA</v>
      </c>
      <c r="AM59" s="38">
        <f>I61+O61</f>
        <v>36</v>
      </c>
      <c r="AN59" s="39">
        <f>W61+AC61</f>
        <v>42</v>
      </c>
      <c r="AO59" s="13">
        <f t="shared" si="25"/>
        <v>78</v>
      </c>
      <c r="AP59" s="11">
        <f t="shared" si="26"/>
        <v>0</v>
      </c>
    </row>
    <row r="60" spans="1:42" ht="15" customHeight="1" x14ac:dyDescent="0.25">
      <c r="A60" s="113"/>
      <c r="B60" s="83">
        <v>3</v>
      </c>
      <c r="C60" s="85" t="s">
        <v>32</v>
      </c>
      <c r="D60" s="91">
        <v>7</v>
      </c>
      <c r="E60" s="92">
        <v>5</v>
      </c>
      <c r="F60" s="92">
        <v>4</v>
      </c>
      <c r="G60" s="92">
        <v>3</v>
      </c>
      <c r="H60" s="92">
        <v>8</v>
      </c>
      <c r="I60" s="9">
        <f>SUM(D60:H60)</f>
        <v>27</v>
      </c>
      <c r="J60" s="92">
        <v>6</v>
      </c>
      <c r="K60" s="92">
        <v>2</v>
      </c>
      <c r="L60" s="92">
        <v>1</v>
      </c>
      <c r="M60" s="92">
        <v>3</v>
      </c>
      <c r="N60" s="92">
        <v>1</v>
      </c>
      <c r="O60" s="9">
        <f>SUM(J60:N60)</f>
        <v>13</v>
      </c>
      <c r="P60" s="61"/>
      <c r="Q60" s="65">
        <f t="shared" si="27"/>
        <v>40</v>
      </c>
      <c r="R60" s="91">
        <v>8</v>
      </c>
      <c r="S60" s="92">
        <v>5</v>
      </c>
      <c r="T60" s="92">
        <v>3</v>
      </c>
      <c r="U60" s="92">
        <v>4</v>
      </c>
      <c r="V60" s="92">
        <v>7</v>
      </c>
      <c r="W60" s="9">
        <f>SUM(R60:V60)</f>
        <v>27</v>
      </c>
      <c r="X60" s="92">
        <v>5</v>
      </c>
      <c r="Y60" s="92">
        <v>4</v>
      </c>
      <c r="Z60" s="92">
        <v>8</v>
      </c>
      <c r="AA60" s="92">
        <v>1</v>
      </c>
      <c r="AB60" s="92">
        <v>5</v>
      </c>
      <c r="AC60" s="9">
        <f>SUM(X60:AB60)</f>
        <v>23</v>
      </c>
      <c r="AD60" s="61"/>
      <c r="AE60" s="70">
        <f t="shared" si="28"/>
        <v>50</v>
      </c>
      <c r="AF60" s="101">
        <f>I60+O60+W60+AC60</f>
        <v>90</v>
      </c>
      <c r="AG60" s="100">
        <f t="shared" si="29"/>
        <v>0</v>
      </c>
      <c r="AH60" s="51">
        <f>(D60=0)+(E60=0)+(F60=0)+(G60=0)+(H60=0)+(J60=0)+(K60=0)+(L60=0)+(M60=0)+(N60=0)+(R60=0)+(S60=0)+(T60=0)+(U60=0)+(V60=0)+(X60=0)+(Y60=0)+(Z60=0)+(AA60=0)+(AB60=0)</f>
        <v>0</v>
      </c>
      <c r="AJ60" s="32"/>
      <c r="AK60" s="29" t="str">
        <f>C62</f>
        <v>STRAJNAR IVAN</v>
      </c>
      <c r="AL60" s="33" t="str">
        <f>B56</f>
        <v>STRAŽA</v>
      </c>
      <c r="AM60" s="38">
        <f>I62+O62</f>
        <v>36</v>
      </c>
      <c r="AN60" s="39">
        <f>W62+AC62</f>
        <v>56</v>
      </c>
      <c r="AO60" s="13">
        <f t="shared" si="25"/>
        <v>92</v>
      </c>
      <c r="AP60" s="11">
        <f t="shared" si="26"/>
        <v>1</v>
      </c>
    </row>
    <row r="61" spans="1:42" ht="15" customHeight="1" x14ac:dyDescent="0.25">
      <c r="A61" s="113"/>
      <c r="B61" s="83">
        <v>4</v>
      </c>
      <c r="C61" s="85" t="s">
        <v>105</v>
      </c>
      <c r="D61" s="91">
        <v>4</v>
      </c>
      <c r="E61" s="92">
        <v>6</v>
      </c>
      <c r="F61" s="92">
        <v>5</v>
      </c>
      <c r="G61" s="92">
        <v>6</v>
      </c>
      <c r="H61" s="92">
        <v>6</v>
      </c>
      <c r="I61" s="14">
        <f>SUM(D61:H61)</f>
        <v>27</v>
      </c>
      <c r="J61" s="92">
        <v>5</v>
      </c>
      <c r="K61" s="92">
        <v>1</v>
      </c>
      <c r="L61" s="92">
        <v>1</v>
      </c>
      <c r="M61" s="92">
        <v>1</v>
      </c>
      <c r="N61" s="92">
        <v>1</v>
      </c>
      <c r="O61" s="14">
        <f>SUM(J61:N61)</f>
        <v>9</v>
      </c>
      <c r="P61" s="62"/>
      <c r="Q61" s="65">
        <f t="shared" si="27"/>
        <v>36</v>
      </c>
      <c r="R61" s="91">
        <v>5</v>
      </c>
      <c r="S61" s="92">
        <v>6</v>
      </c>
      <c r="T61" s="92">
        <v>7</v>
      </c>
      <c r="U61" s="92">
        <v>6</v>
      </c>
      <c r="V61" s="92">
        <v>4</v>
      </c>
      <c r="W61" s="9">
        <f>SUM(R61:V61)</f>
        <v>28</v>
      </c>
      <c r="X61" s="92">
        <v>6</v>
      </c>
      <c r="Y61" s="92">
        <v>1</v>
      </c>
      <c r="Z61" s="92">
        <v>1</v>
      </c>
      <c r="AA61" s="92">
        <v>1</v>
      </c>
      <c r="AB61" s="92">
        <v>5</v>
      </c>
      <c r="AC61" s="9">
        <f>SUM(X61:AB61)</f>
        <v>14</v>
      </c>
      <c r="AD61" s="62"/>
      <c r="AE61" s="71">
        <f t="shared" si="28"/>
        <v>42</v>
      </c>
      <c r="AF61" s="101">
        <f>I61+O61+W61+AC61</f>
        <v>78</v>
      </c>
      <c r="AG61" s="100">
        <f t="shared" si="29"/>
        <v>0</v>
      </c>
      <c r="AH61" s="51">
        <f>(D61=0)+(E61=0)+(F61=0)+(G61=0)+(H61=0)+(J61=0)+(K61=0)+(L61=0)+(M61=0)+(N61=0)+(R61=0)+(S61=0)+(T61=0)+(U61=0)+(V61=0)+(X61=0)+(Y61=0)+(Z61=0)+(AA61=0)+(AB61=0)</f>
        <v>0</v>
      </c>
      <c r="AJ61" s="32"/>
      <c r="AK61" s="29" t="str">
        <f>C67</f>
        <v>JAKLIČ JOŽE</v>
      </c>
      <c r="AL61" s="33" t="str">
        <f>B65</f>
        <v>ŽUŽEMBERK</v>
      </c>
      <c r="AM61" s="38">
        <f>I67+O67</f>
        <v>49</v>
      </c>
      <c r="AN61" s="39">
        <f>W67+AC67</f>
        <v>42</v>
      </c>
      <c r="AO61" s="13">
        <f t="shared" si="25"/>
        <v>91</v>
      </c>
      <c r="AP61" s="11">
        <f>AH67</f>
        <v>0</v>
      </c>
    </row>
    <row r="62" spans="1:42" ht="15" customHeight="1" thickBot="1" x14ac:dyDescent="0.3">
      <c r="A62" s="114"/>
      <c r="B62" s="86">
        <v>5</v>
      </c>
      <c r="C62" s="87" t="s">
        <v>34</v>
      </c>
      <c r="D62" s="93">
        <v>3</v>
      </c>
      <c r="E62" s="94">
        <v>6</v>
      </c>
      <c r="F62" s="94">
        <v>5</v>
      </c>
      <c r="G62" s="94">
        <v>6</v>
      </c>
      <c r="H62" s="94">
        <v>7</v>
      </c>
      <c r="I62" s="66">
        <f>SUM(D62:H62)</f>
        <v>27</v>
      </c>
      <c r="J62" s="94">
        <v>6</v>
      </c>
      <c r="K62" s="94">
        <v>1</v>
      </c>
      <c r="L62" s="94">
        <v>1</v>
      </c>
      <c r="M62" s="94">
        <v>0</v>
      </c>
      <c r="N62" s="94">
        <v>1</v>
      </c>
      <c r="O62" s="66">
        <f>SUM(J62:N62)</f>
        <v>9</v>
      </c>
      <c r="P62" s="67">
        <v>1</v>
      </c>
      <c r="Q62" s="68">
        <f t="shared" si="27"/>
        <v>36</v>
      </c>
      <c r="R62" s="93">
        <v>8</v>
      </c>
      <c r="S62" s="94">
        <v>6</v>
      </c>
      <c r="T62" s="94">
        <v>4</v>
      </c>
      <c r="U62" s="94">
        <v>7</v>
      </c>
      <c r="V62" s="94">
        <v>7</v>
      </c>
      <c r="W62" s="72">
        <f>SUM(R62:V62)</f>
        <v>32</v>
      </c>
      <c r="X62" s="94">
        <v>8</v>
      </c>
      <c r="Y62" s="94">
        <v>1</v>
      </c>
      <c r="Z62" s="94">
        <v>7</v>
      </c>
      <c r="AA62" s="94">
        <v>2</v>
      </c>
      <c r="AB62" s="94">
        <v>6</v>
      </c>
      <c r="AC62" s="72">
        <f>SUM(X62:AB62)</f>
        <v>24</v>
      </c>
      <c r="AD62" s="67"/>
      <c r="AE62" s="73">
        <f t="shared" si="28"/>
        <v>56</v>
      </c>
      <c r="AF62" s="102">
        <f>I62+O62+W62+AC62</f>
        <v>92</v>
      </c>
      <c r="AG62" s="103">
        <f t="shared" si="29"/>
        <v>1</v>
      </c>
      <c r="AH62" s="51">
        <f>(D62=0)+(E62=0)+(F62=0)+(G62=0)+(H62=0)+(J62=0)+(K62=0)+(L62=0)+(M62=0)+(N62=0)+(R62=0)+(S62=0)+(T62=0)+(U62=0)+(V62=0)+(X62=0)+(Y62=0)+(Z62=0)+(AA62=0)+(AB62=0)</f>
        <v>1</v>
      </c>
      <c r="AJ62" s="32"/>
      <c r="AK62" s="29" t="str">
        <f>C68</f>
        <v>KOCJANČIČ LUDVIK</v>
      </c>
      <c r="AL62" s="33" t="str">
        <f>B65</f>
        <v>ŽUŽEMBERK</v>
      </c>
      <c r="AM62" s="38">
        <f>I68+O68</f>
        <v>42</v>
      </c>
      <c r="AN62" s="39">
        <f>W68+AC68</f>
        <v>44</v>
      </c>
      <c r="AO62" s="13">
        <f t="shared" ref="AO62:AO66" si="30">SUM(AM62:AN62)</f>
        <v>86</v>
      </c>
      <c r="AP62" s="11">
        <f t="shared" ref="AP62:AP65" si="31">AH68</f>
        <v>1</v>
      </c>
    </row>
    <row r="63" spans="1:42" ht="15" customHeight="1" thickBot="1" x14ac:dyDescent="0.3">
      <c r="A63" s="16"/>
      <c r="B63" s="17"/>
      <c r="C63" s="2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56">
        <f>SUM(Q58:Q62)</f>
        <v>160</v>
      </c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6">
        <f>SUM(AE58:AE62)</f>
        <v>185</v>
      </c>
      <c r="AF63" s="104">
        <f>Q58+Q59+Q60+Q61+Q62+AE58+AE59+AE60+AE61+AE62</f>
        <v>345</v>
      </c>
      <c r="AG63" s="105">
        <f>SUM(AG58:AG62)</f>
        <v>4</v>
      </c>
      <c r="AH63" s="16"/>
      <c r="AJ63" s="32"/>
      <c r="AK63" s="29" t="str">
        <f>C69</f>
        <v>NOVAK TONE</v>
      </c>
      <c r="AL63" s="33" t="str">
        <f>B65</f>
        <v>ŽUŽEMBERK</v>
      </c>
      <c r="AM63" s="38">
        <f>I69+O69</f>
        <v>29</v>
      </c>
      <c r="AN63" s="39">
        <f>W69+AC69</f>
        <v>43</v>
      </c>
      <c r="AO63" s="13">
        <f t="shared" si="30"/>
        <v>72</v>
      </c>
      <c r="AP63" s="11">
        <f t="shared" si="31"/>
        <v>0</v>
      </c>
    </row>
    <row r="64" spans="1:42" ht="15" customHeight="1" thickBot="1" x14ac:dyDescent="0.3">
      <c r="A64" s="16"/>
      <c r="B64" s="16"/>
      <c r="C64" s="18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J64" s="32"/>
      <c r="AK64" s="29" t="str">
        <f>C70</f>
        <v>MOHORIČ MIHA</v>
      </c>
      <c r="AL64" s="33" t="str">
        <f>B65</f>
        <v>ŽUŽEMBERK</v>
      </c>
      <c r="AM64" s="38">
        <f>I70+O70</f>
        <v>38</v>
      </c>
      <c r="AN64" s="39">
        <f>W70+AC70</f>
        <v>34</v>
      </c>
      <c r="AO64" s="13">
        <f t="shared" si="30"/>
        <v>72</v>
      </c>
      <c r="AP64" s="11">
        <f t="shared" si="31"/>
        <v>2</v>
      </c>
    </row>
    <row r="65" spans="1:42" ht="15" customHeight="1" x14ac:dyDescent="0.25">
      <c r="A65" s="112">
        <v>8</v>
      </c>
      <c r="B65" s="115" t="s">
        <v>38</v>
      </c>
      <c r="C65" s="116"/>
      <c r="D65" s="119" t="s">
        <v>2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1"/>
      <c r="R65" s="119" t="s">
        <v>3</v>
      </c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1"/>
      <c r="AF65" s="122" t="s">
        <v>13</v>
      </c>
      <c r="AG65" s="106" t="s">
        <v>86</v>
      </c>
      <c r="AH65" s="3"/>
      <c r="AJ65" s="32"/>
      <c r="AK65" s="29" t="str">
        <f>C71</f>
        <v>SAMBOLEC IVAN</v>
      </c>
      <c r="AL65" s="33" t="str">
        <f>B65</f>
        <v>ŽUŽEMBERK</v>
      </c>
      <c r="AM65" s="40">
        <f>I71+O71</f>
        <v>39</v>
      </c>
      <c r="AN65" s="41">
        <f>W71+AC71</f>
        <v>47</v>
      </c>
      <c r="AO65" s="36">
        <f t="shared" si="30"/>
        <v>86</v>
      </c>
      <c r="AP65" s="11">
        <f t="shared" si="31"/>
        <v>1</v>
      </c>
    </row>
    <row r="66" spans="1:42" ht="15" customHeight="1" thickBot="1" x14ac:dyDescent="0.3">
      <c r="A66" s="113"/>
      <c r="B66" s="117"/>
      <c r="C66" s="118"/>
      <c r="D66" s="108" t="s">
        <v>5</v>
      </c>
      <c r="E66" s="109"/>
      <c r="F66" s="109"/>
      <c r="G66" s="109"/>
      <c r="H66" s="110"/>
      <c r="I66" s="4" t="s">
        <v>6</v>
      </c>
      <c r="J66" s="111" t="s">
        <v>7</v>
      </c>
      <c r="K66" s="109"/>
      <c r="L66" s="109"/>
      <c r="M66" s="109"/>
      <c r="N66" s="110"/>
      <c r="O66" s="5" t="s">
        <v>6</v>
      </c>
      <c r="P66" s="55">
        <v>0</v>
      </c>
      <c r="Q66" s="64" t="s">
        <v>8</v>
      </c>
      <c r="R66" s="108" t="s">
        <v>5</v>
      </c>
      <c r="S66" s="109"/>
      <c r="T66" s="109"/>
      <c r="U66" s="109"/>
      <c r="V66" s="110"/>
      <c r="W66" s="4" t="s">
        <v>6</v>
      </c>
      <c r="X66" s="111" t="s">
        <v>7</v>
      </c>
      <c r="Y66" s="109"/>
      <c r="Z66" s="109"/>
      <c r="AA66" s="109"/>
      <c r="AB66" s="110"/>
      <c r="AC66" s="5" t="s">
        <v>6</v>
      </c>
      <c r="AD66" s="55">
        <v>0</v>
      </c>
      <c r="AE66" s="69" t="s">
        <v>8</v>
      </c>
      <c r="AF66" s="123"/>
      <c r="AG66" s="107"/>
      <c r="AH66" s="74"/>
      <c r="AJ66" s="32"/>
      <c r="AK66" s="29" t="str">
        <f>C76</f>
        <v>MACEDONI MIHA</v>
      </c>
      <c r="AL66" s="29" t="str">
        <f>B74</f>
        <v>OTOČEC</v>
      </c>
      <c r="AM66" s="11">
        <f>I76+O76</f>
        <v>40</v>
      </c>
      <c r="AN66" s="11">
        <f>W76+AC76</f>
        <v>50</v>
      </c>
      <c r="AO66" s="13">
        <f t="shared" si="30"/>
        <v>90</v>
      </c>
      <c r="AP66" s="11">
        <f>AH76</f>
        <v>1</v>
      </c>
    </row>
    <row r="67" spans="1:42" ht="15" customHeight="1" x14ac:dyDescent="0.25">
      <c r="A67" s="113"/>
      <c r="B67" s="81">
        <v>1</v>
      </c>
      <c r="C67" s="82" t="s">
        <v>39</v>
      </c>
      <c r="D67" s="89">
        <v>7</v>
      </c>
      <c r="E67" s="90">
        <v>4</v>
      </c>
      <c r="F67" s="90">
        <v>7</v>
      </c>
      <c r="G67" s="90">
        <v>7</v>
      </c>
      <c r="H67" s="90">
        <v>6</v>
      </c>
      <c r="I67" s="9">
        <f>SUM(D67:H67)</f>
        <v>31</v>
      </c>
      <c r="J67" s="90">
        <v>7</v>
      </c>
      <c r="K67" s="90">
        <v>1</v>
      </c>
      <c r="L67" s="90">
        <v>1</v>
      </c>
      <c r="M67" s="90">
        <v>8</v>
      </c>
      <c r="N67" s="90">
        <v>1</v>
      </c>
      <c r="O67" s="9">
        <f>SUM(J67:N67)</f>
        <v>18</v>
      </c>
      <c r="P67" s="61"/>
      <c r="Q67" s="65">
        <f t="shared" ref="Q67:Q71" si="32">SUM(I67,O67)</f>
        <v>49</v>
      </c>
      <c r="R67" s="89">
        <v>8</v>
      </c>
      <c r="S67" s="90">
        <v>3</v>
      </c>
      <c r="T67" s="90">
        <v>4</v>
      </c>
      <c r="U67" s="90">
        <v>5</v>
      </c>
      <c r="V67" s="90">
        <v>4</v>
      </c>
      <c r="W67" s="10">
        <f>SUM(R67:V67)</f>
        <v>24</v>
      </c>
      <c r="X67" s="95">
        <v>7</v>
      </c>
      <c r="Y67" s="90">
        <v>1</v>
      </c>
      <c r="Z67" s="90">
        <v>1</v>
      </c>
      <c r="AA67" s="90">
        <v>8</v>
      </c>
      <c r="AB67" s="90">
        <v>1</v>
      </c>
      <c r="AC67" s="9">
        <f>SUM(X67:AB67)</f>
        <v>18</v>
      </c>
      <c r="AD67" s="61"/>
      <c r="AE67" s="70">
        <f t="shared" ref="AE67:AE69" si="33">SUM(W67,AC67)</f>
        <v>42</v>
      </c>
      <c r="AF67" s="99">
        <f>I67+O67+W67+AC67</f>
        <v>91</v>
      </c>
      <c r="AG67" s="100">
        <f>P67+AD67</f>
        <v>0</v>
      </c>
      <c r="AH67" s="51">
        <f>(D67=0)+(E67=0)+(F67=0)+(G67=0)+(H67=0)+(J67=0)+(K67=0)+(L67=0)+(M67=0)+(N67=0)+(R67=0)+(S67=0)+(T67=0)+(U67=0)+(V67=0)+(X67=0)+(Y67=0)+(Z67=0)+(AA67=0)+(AB67=0)</f>
        <v>0</v>
      </c>
      <c r="AJ67" s="32"/>
      <c r="AK67" s="29" t="str">
        <f>C77</f>
        <v>DRAGMAN MILAN</v>
      </c>
      <c r="AL67" s="29" t="str">
        <f>B74</f>
        <v>OTOČEC</v>
      </c>
      <c r="AM67" s="11">
        <f>I77+O77</f>
        <v>48</v>
      </c>
      <c r="AN67" s="11">
        <f>W77+AC77</f>
        <v>39</v>
      </c>
      <c r="AO67" s="13">
        <f t="shared" ref="AO67:AO71" si="34">SUM(AM67:AN67)</f>
        <v>87</v>
      </c>
      <c r="AP67" s="11">
        <f t="shared" ref="AP67:AP70" si="35">AH77</f>
        <v>1</v>
      </c>
    </row>
    <row r="68" spans="1:42" ht="15" customHeight="1" x14ac:dyDescent="0.25">
      <c r="A68" s="113"/>
      <c r="B68" s="83">
        <v>2</v>
      </c>
      <c r="C68" s="98" t="s">
        <v>40</v>
      </c>
      <c r="D68" s="91">
        <v>5</v>
      </c>
      <c r="E68" s="92">
        <v>6</v>
      </c>
      <c r="F68" s="92">
        <v>5</v>
      </c>
      <c r="G68" s="92">
        <v>6</v>
      </c>
      <c r="H68" s="92">
        <v>5</v>
      </c>
      <c r="I68" s="9">
        <f>SUM(D68:H68)</f>
        <v>27</v>
      </c>
      <c r="J68" s="92">
        <v>5</v>
      </c>
      <c r="K68" s="92">
        <v>2</v>
      </c>
      <c r="L68" s="92">
        <v>1</v>
      </c>
      <c r="M68" s="92">
        <v>1</v>
      </c>
      <c r="N68" s="92">
        <v>6</v>
      </c>
      <c r="O68" s="9">
        <f>SUM(J68:N68)</f>
        <v>15</v>
      </c>
      <c r="P68" s="61"/>
      <c r="Q68" s="65">
        <f t="shared" si="32"/>
        <v>42</v>
      </c>
      <c r="R68" s="91">
        <v>4</v>
      </c>
      <c r="S68" s="90">
        <v>6</v>
      </c>
      <c r="T68" s="92">
        <v>4</v>
      </c>
      <c r="U68" s="92">
        <v>6</v>
      </c>
      <c r="V68" s="92">
        <v>9</v>
      </c>
      <c r="W68" s="9">
        <f>SUM(R68:V68)</f>
        <v>29</v>
      </c>
      <c r="X68" s="96">
        <v>6</v>
      </c>
      <c r="Y68" s="92">
        <v>2</v>
      </c>
      <c r="Z68" s="92">
        <v>0</v>
      </c>
      <c r="AA68" s="92">
        <v>1</v>
      </c>
      <c r="AB68" s="92">
        <v>6</v>
      </c>
      <c r="AC68" s="9">
        <f>SUM(X68:AB68)</f>
        <v>15</v>
      </c>
      <c r="AD68" s="61">
        <v>1</v>
      </c>
      <c r="AE68" s="70">
        <f t="shared" si="33"/>
        <v>44</v>
      </c>
      <c r="AF68" s="101">
        <f>I68+O68+W68+AC68</f>
        <v>86</v>
      </c>
      <c r="AG68" s="100">
        <f t="shared" ref="AG68:AG71" si="36">P68+AD68</f>
        <v>1</v>
      </c>
      <c r="AH68" s="51">
        <f>(D68=0)+(E68=0)+(F68=0)+(G68=0)+(H68=0)+(J68=0)+(K68=0)+(L68=0)+(M68=0)+(N68=0)+(R68=0)+(S68=0)+(T68=0)+(U68=0)+(V68=0)+(X68=0)+(Y68=0)+(Z68=0)+(AA68=0)+(AB68=0)</f>
        <v>1</v>
      </c>
      <c r="AJ68" s="32"/>
      <c r="AK68" s="29" t="str">
        <f>C78</f>
        <v>REŽEK VANJA</v>
      </c>
      <c r="AL68" s="29" t="str">
        <f>B74</f>
        <v>OTOČEC</v>
      </c>
      <c r="AM68" s="11">
        <f>I78+O78</f>
        <v>41</v>
      </c>
      <c r="AN68" s="11">
        <f>W78+AC78</f>
        <v>44</v>
      </c>
      <c r="AO68" s="13">
        <f t="shared" si="34"/>
        <v>85</v>
      </c>
      <c r="AP68" s="11">
        <f t="shared" si="35"/>
        <v>1</v>
      </c>
    </row>
    <row r="69" spans="1:42" ht="15" customHeight="1" x14ac:dyDescent="0.25">
      <c r="A69" s="113"/>
      <c r="B69" s="83">
        <v>3</v>
      </c>
      <c r="C69" s="84" t="s">
        <v>106</v>
      </c>
      <c r="D69" s="91">
        <v>6</v>
      </c>
      <c r="E69" s="90">
        <v>4</v>
      </c>
      <c r="F69" s="92">
        <v>3</v>
      </c>
      <c r="G69" s="92">
        <v>5</v>
      </c>
      <c r="H69" s="92">
        <v>3</v>
      </c>
      <c r="I69" s="9">
        <f>SUM(D69:H69)</f>
        <v>21</v>
      </c>
      <c r="J69" s="96">
        <v>4</v>
      </c>
      <c r="K69" s="92">
        <v>1</v>
      </c>
      <c r="L69" s="92">
        <v>1</v>
      </c>
      <c r="M69" s="92">
        <v>1</v>
      </c>
      <c r="N69" s="92">
        <v>1</v>
      </c>
      <c r="O69" s="9">
        <f>SUM(J69:N69)</f>
        <v>8</v>
      </c>
      <c r="P69" s="61"/>
      <c r="Q69" s="65">
        <f t="shared" si="32"/>
        <v>29</v>
      </c>
      <c r="R69" s="91">
        <v>7</v>
      </c>
      <c r="S69" s="90">
        <v>8</v>
      </c>
      <c r="T69" s="92">
        <v>3</v>
      </c>
      <c r="U69" s="92">
        <v>7</v>
      </c>
      <c r="V69" s="92">
        <v>4</v>
      </c>
      <c r="W69" s="9">
        <f>SUM(R69:V69)</f>
        <v>29</v>
      </c>
      <c r="X69" s="96">
        <v>6</v>
      </c>
      <c r="Y69" s="92">
        <v>1</v>
      </c>
      <c r="Z69" s="92">
        <v>1</v>
      </c>
      <c r="AA69" s="92">
        <v>1</v>
      </c>
      <c r="AB69" s="92">
        <v>5</v>
      </c>
      <c r="AC69" s="9">
        <f>SUM(X69:AB69)</f>
        <v>14</v>
      </c>
      <c r="AD69" s="61"/>
      <c r="AE69" s="70">
        <f t="shared" si="33"/>
        <v>43</v>
      </c>
      <c r="AF69" s="101">
        <f>I69+O69+W69+AC69</f>
        <v>72</v>
      </c>
      <c r="AG69" s="100">
        <f t="shared" si="36"/>
        <v>0</v>
      </c>
      <c r="AH69" s="51">
        <f>(D69=0)+(E69=0)+(F69=0)+(G69=0)+(H69=0)+(J69=0)+(K69=0)+(L69=0)+(M69=0)+(N69=0)+(R69=0)+(S69=0)+(T69=0)+(U69=0)+(V69=0)+(X69=0)+(Y69=0)+(Z69=0)+(AA69=0)+(AB69=0)</f>
        <v>0</v>
      </c>
      <c r="AJ69" s="32"/>
      <c r="AK69" s="29" t="str">
        <f>C79</f>
        <v>PELKO FRANC</v>
      </c>
      <c r="AL69" s="29" t="str">
        <f>B74</f>
        <v>OTOČEC</v>
      </c>
      <c r="AM69" s="11">
        <f>I79+O79</f>
        <v>40</v>
      </c>
      <c r="AN69" s="11">
        <f>W79+AC79</f>
        <v>51</v>
      </c>
      <c r="AO69" s="13">
        <f t="shared" si="34"/>
        <v>91</v>
      </c>
      <c r="AP69" s="11">
        <f t="shared" si="35"/>
        <v>1</v>
      </c>
    </row>
    <row r="70" spans="1:42" ht="15" customHeight="1" x14ac:dyDescent="0.25">
      <c r="A70" s="113"/>
      <c r="B70" s="83">
        <v>4</v>
      </c>
      <c r="C70" s="84" t="s">
        <v>107</v>
      </c>
      <c r="D70" s="91">
        <v>4</v>
      </c>
      <c r="E70" s="90">
        <v>4</v>
      </c>
      <c r="F70" s="92">
        <v>4</v>
      </c>
      <c r="G70" s="92">
        <v>4</v>
      </c>
      <c r="H70" s="92">
        <v>4</v>
      </c>
      <c r="I70" s="14">
        <f>SUM(D70:H70)</f>
        <v>20</v>
      </c>
      <c r="J70" s="96">
        <v>8</v>
      </c>
      <c r="K70" s="92">
        <v>1</v>
      </c>
      <c r="L70" s="92">
        <v>8</v>
      </c>
      <c r="M70" s="92">
        <v>0</v>
      </c>
      <c r="N70" s="92">
        <v>1</v>
      </c>
      <c r="O70" s="14">
        <f>SUM(J70:N70)</f>
        <v>18</v>
      </c>
      <c r="P70" s="62">
        <v>1</v>
      </c>
      <c r="Q70" s="65"/>
      <c r="R70" s="91">
        <v>8</v>
      </c>
      <c r="S70" s="90">
        <v>4</v>
      </c>
      <c r="T70" s="92">
        <v>5</v>
      </c>
      <c r="U70" s="92">
        <v>4</v>
      </c>
      <c r="V70" s="92">
        <v>4</v>
      </c>
      <c r="W70" s="9">
        <f>SUM(R70:V70)</f>
        <v>25</v>
      </c>
      <c r="X70" s="96">
        <v>1</v>
      </c>
      <c r="Y70" s="92">
        <v>5</v>
      </c>
      <c r="Z70" s="92">
        <v>2</v>
      </c>
      <c r="AA70" s="92">
        <v>0</v>
      </c>
      <c r="AB70" s="92">
        <v>1</v>
      </c>
      <c r="AC70" s="9">
        <f>SUM(X70:AB70)</f>
        <v>9</v>
      </c>
      <c r="AD70" s="62">
        <v>1</v>
      </c>
      <c r="AE70" s="71"/>
      <c r="AF70" s="101">
        <f>I70+O70+W70+AC70</f>
        <v>72</v>
      </c>
      <c r="AG70" s="100">
        <f t="shared" si="36"/>
        <v>2</v>
      </c>
      <c r="AH70" s="51">
        <f>(D70=0)+(E70=0)+(F70=0)+(G70=0)+(H70=0)+(J70=0)+(K70=0)+(L70=0)+(M70=0)+(N70=0)+(R70=0)+(S70=0)+(T70=0)+(U70=0)+(V70=0)+(X70=0)+(Y70=0)+(Z70=0)+(AA70=0)+(AB70=0)</f>
        <v>2</v>
      </c>
      <c r="AJ70" s="32"/>
      <c r="AK70" s="29" t="str">
        <f>C80</f>
        <v>FLORJANČIČ BOJAN</v>
      </c>
      <c r="AL70" s="29" t="str">
        <f>B74</f>
        <v>OTOČEC</v>
      </c>
      <c r="AM70" s="11">
        <f>I80+O80</f>
        <v>41</v>
      </c>
      <c r="AN70" s="11">
        <f>W80+AC80</f>
        <v>46</v>
      </c>
      <c r="AO70" s="13">
        <f t="shared" si="34"/>
        <v>87</v>
      </c>
      <c r="AP70" s="11">
        <f t="shared" si="35"/>
        <v>0</v>
      </c>
    </row>
    <row r="71" spans="1:42" ht="15" customHeight="1" thickBot="1" x14ac:dyDescent="0.3">
      <c r="A71" s="114"/>
      <c r="B71" s="86">
        <v>5</v>
      </c>
      <c r="C71" s="88" t="s">
        <v>41</v>
      </c>
      <c r="D71" s="93">
        <v>4</v>
      </c>
      <c r="E71" s="94">
        <v>3</v>
      </c>
      <c r="F71" s="94">
        <v>4</v>
      </c>
      <c r="G71" s="94">
        <v>6</v>
      </c>
      <c r="H71" s="94">
        <v>5</v>
      </c>
      <c r="I71" s="66">
        <f>SUM(D71:H71)</f>
        <v>22</v>
      </c>
      <c r="J71" s="97">
        <v>6</v>
      </c>
      <c r="K71" s="94">
        <v>2</v>
      </c>
      <c r="L71" s="94">
        <v>1</v>
      </c>
      <c r="M71" s="94">
        <v>7</v>
      </c>
      <c r="N71" s="94">
        <v>1</v>
      </c>
      <c r="O71" s="66">
        <f>SUM(J71:N71)</f>
        <v>17</v>
      </c>
      <c r="P71" s="67">
        <v>1</v>
      </c>
      <c r="Q71" s="68">
        <f t="shared" si="32"/>
        <v>39</v>
      </c>
      <c r="R71" s="93">
        <v>3</v>
      </c>
      <c r="S71" s="94">
        <v>8</v>
      </c>
      <c r="T71" s="94">
        <v>9</v>
      </c>
      <c r="U71" s="94">
        <v>7</v>
      </c>
      <c r="V71" s="94">
        <v>7</v>
      </c>
      <c r="W71" s="72">
        <f>SUM(R71:V71)</f>
        <v>34</v>
      </c>
      <c r="X71" s="97">
        <v>7</v>
      </c>
      <c r="Y71" s="94">
        <v>0</v>
      </c>
      <c r="Z71" s="94">
        <v>1</v>
      </c>
      <c r="AA71" s="94">
        <v>1</v>
      </c>
      <c r="AB71" s="94">
        <v>4</v>
      </c>
      <c r="AC71" s="72">
        <f>SUM(X71:AB71)</f>
        <v>13</v>
      </c>
      <c r="AD71" s="67">
        <v>1</v>
      </c>
      <c r="AE71" s="73">
        <f>SUM(W71,AC71)</f>
        <v>47</v>
      </c>
      <c r="AF71" s="102">
        <f>I71+O71+W71+AC71</f>
        <v>86</v>
      </c>
      <c r="AG71" s="103">
        <f t="shared" si="36"/>
        <v>2</v>
      </c>
      <c r="AH71" s="51">
        <f>(D71=0)+(E71=0)+(F71=0)+(G71=0)+(H71=0)+(J71=0)+(K71=0)+(L71=0)+(M71=0)+(N71=0)+(R71=0)+(S71=0)+(T71=0)+(U71=0)+(V71=0)+(X71=0)+(Y71=0)+(Z71=0)+(AA71=0)+(AB71=0)</f>
        <v>1</v>
      </c>
      <c r="AJ71" s="32"/>
      <c r="AK71" s="29" t="str">
        <f>C85</f>
        <v>ZLOBEC VOJKO</v>
      </c>
      <c r="AL71" s="29" t="str">
        <f>B83</f>
        <v>ČRNOMELJ</v>
      </c>
      <c r="AM71" s="11">
        <f>I85+O85</f>
        <v>56</v>
      </c>
      <c r="AN71" s="11">
        <f>W85+AC85</f>
        <v>49</v>
      </c>
      <c r="AO71" s="13">
        <f t="shared" si="34"/>
        <v>105</v>
      </c>
      <c r="AP71" s="11">
        <f>AH85</f>
        <v>0</v>
      </c>
    </row>
    <row r="72" spans="1:42" ht="15" customHeight="1" thickBot="1" x14ac:dyDescent="0.3">
      <c r="A72" s="16"/>
      <c r="B72" s="17"/>
      <c r="C72" s="22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56">
        <f>SUM(Q67:Q71)</f>
        <v>159</v>
      </c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6">
        <f>SUM(AE67:AE71)</f>
        <v>176</v>
      </c>
      <c r="AF72" s="104">
        <f>Q67+Q68+Q69+Q70+Q71+AE67+AE68+AE69+AE70+AE71</f>
        <v>335</v>
      </c>
      <c r="AG72" s="105">
        <f>SUM(AG67:AG71)</f>
        <v>5</v>
      </c>
      <c r="AH72" s="16"/>
      <c r="AJ72" s="32"/>
      <c r="AK72" s="29" t="str">
        <f>C86</f>
        <v>PANJAN FRANC</v>
      </c>
      <c r="AL72" s="29" t="str">
        <f>B83</f>
        <v>ČRNOMELJ</v>
      </c>
      <c r="AM72" s="11">
        <f>I86+O86</f>
        <v>43</v>
      </c>
      <c r="AN72" s="11">
        <f>W86+AC86</f>
        <v>38</v>
      </c>
      <c r="AO72" s="13">
        <f t="shared" ref="AO72:AO85" si="37">SUM(AM72:AN72)</f>
        <v>81</v>
      </c>
      <c r="AP72" s="11">
        <f t="shared" ref="AP72:AP75" si="38">AH86</f>
        <v>2</v>
      </c>
    </row>
    <row r="73" spans="1:42" ht="15" customHeight="1" thickBot="1" x14ac:dyDescent="0.3">
      <c r="A73" s="16"/>
      <c r="B73" s="16"/>
      <c r="C73" s="1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J73" s="32"/>
      <c r="AK73" s="29" t="str">
        <f>C87</f>
        <v>KUZMA RAJKO</v>
      </c>
      <c r="AL73" s="29" t="str">
        <f>B83</f>
        <v>ČRNOMELJ</v>
      </c>
      <c r="AM73" s="11">
        <f>I87+O87</f>
        <v>36</v>
      </c>
      <c r="AN73" s="11">
        <f>W87+AC87</f>
        <v>37</v>
      </c>
      <c r="AO73" s="13">
        <f t="shared" si="37"/>
        <v>73</v>
      </c>
      <c r="AP73" s="11">
        <f t="shared" si="38"/>
        <v>0</v>
      </c>
    </row>
    <row r="74" spans="1:42" ht="15" customHeight="1" x14ac:dyDescent="0.25">
      <c r="A74" s="112">
        <v>9</v>
      </c>
      <c r="B74" s="115" t="s">
        <v>27</v>
      </c>
      <c r="C74" s="116"/>
      <c r="D74" s="119" t="s">
        <v>2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1"/>
      <c r="R74" s="119" t="s">
        <v>3</v>
      </c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1"/>
      <c r="AF74" s="122" t="s">
        <v>13</v>
      </c>
      <c r="AG74" s="106" t="s">
        <v>86</v>
      </c>
      <c r="AH74" s="3"/>
      <c r="AJ74" s="32"/>
      <c r="AK74" s="29" t="str">
        <f>C88</f>
        <v>JAKOVČIČ LOJZE</v>
      </c>
      <c r="AL74" s="29" t="str">
        <f>B83</f>
        <v>ČRNOMELJ</v>
      </c>
      <c r="AM74" s="11">
        <f>I88+O88</f>
        <v>45</v>
      </c>
      <c r="AN74" s="11">
        <f>W88+AC88</f>
        <v>50</v>
      </c>
      <c r="AO74" s="13">
        <f t="shared" si="37"/>
        <v>95</v>
      </c>
      <c r="AP74" s="11">
        <f t="shared" si="38"/>
        <v>1</v>
      </c>
    </row>
    <row r="75" spans="1:42" ht="15" customHeight="1" thickBot="1" x14ac:dyDescent="0.3">
      <c r="A75" s="113"/>
      <c r="B75" s="117"/>
      <c r="C75" s="118"/>
      <c r="D75" s="108" t="s">
        <v>5</v>
      </c>
      <c r="E75" s="109"/>
      <c r="F75" s="109"/>
      <c r="G75" s="109"/>
      <c r="H75" s="110"/>
      <c r="I75" s="4" t="s">
        <v>6</v>
      </c>
      <c r="J75" s="111" t="s">
        <v>7</v>
      </c>
      <c r="K75" s="109"/>
      <c r="L75" s="109"/>
      <c r="M75" s="109"/>
      <c r="N75" s="110"/>
      <c r="O75" s="5" t="s">
        <v>6</v>
      </c>
      <c r="P75" s="55">
        <v>0</v>
      </c>
      <c r="Q75" s="64" t="s">
        <v>8</v>
      </c>
      <c r="R75" s="108" t="s">
        <v>5</v>
      </c>
      <c r="S75" s="109"/>
      <c r="T75" s="109"/>
      <c r="U75" s="109"/>
      <c r="V75" s="110"/>
      <c r="W75" s="4" t="s">
        <v>6</v>
      </c>
      <c r="X75" s="111" t="s">
        <v>7</v>
      </c>
      <c r="Y75" s="109"/>
      <c r="Z75" s="109"/>
      <c r="AA75" s="109"/>
      <c r="AB75" s="110"/>
      <c r="AC75" s="5" t="s">
        <v>6</v>
      </c>
      <c r="AD75" s="55">
        <v>0</v>
      </c>
      <c r="AE75" s="69" t="s">
        <v>8</v>
      </c>
      <c r="AF75" s="123"/>
      <c r="AG75" s="107"/>
      <c r="AH75" s="74"/>
      <c r="AJ75" s="32"/>
      <c r="AK75" s="29" t="str">
        <f>C89</f>
        <v>ŽALEC JOŽE</v>
      </c>
      <c r="AL75" s="29" t="str">
        <f>B83</f>
        <v>ČRNOMELJ</v>
      </c>
      <c r="AM75" s="11">
        <f>I89+O89</f>
        <v>43</v>
      </c>
      <c r="AN75" s="11">
        <f>W89+AC89</f>
        <v>40</v>
      </c>
      <c r="AO75" s="13">
        <f t="shared" si="37"/>
        <v>83</v>
      </c>
      <c r="AP75" s="11">
        <f t="shared" si="38"/>
        <v>0</v>
      </c>
    </row>
    <row r="76" spans="1:42" ht="15" customHeight="1" x14ac:dyDescent="0.25">
      <c r="A76" s="113"/>
      <c r="B76" s="81">
        <v>1</v>
      </c>
      <c r="C76" s="76" t="s">
        <v>28</v>
      </c>
      <c r="D76" s="89">
        <v>5</v>
      </c>
      <c r="E76" s="90">
        <v>6</v>
      </c>
      <c r="F76" s="90">
        <v>6</v>
      </c>
      <c r="G76" s="90">
        <v>6</v>
      </c>
      <c r="H76" s="90">
        <v>4</v>
      </c>
      <c r="I76" s="9">
        <f>SUM(D76:H76)</f>
        <v>27</v>
      </c>
      <c r="J76" s="95">
        <v>5</v>
      </c>
      <c r="K76" s="90">
        <v>3</v>
      </c>
      <c r="L76" s="90">
        <v>0</v>
      </c>
      <c r="M76" s="90">
        <v>1</v>
      </c>
      <c r="N76" s="90">
        <v>4</v>
      </c>
      <c r="O76" s="9">
        <f>SUM(J76:N76)</f>
        <v>13</v>
      </c>
      <c r="P76" s="61">
        <v>1</v>
      </c>
      <c r="Q76" s="65">
        <f t="shared" ref="Q76:Q80" si="39">SUM(I76,O76)</f>
        <v>40</v>
      </c>
      <c r="R76" s="89">
        <v>6</v>
      </c>
      <c r="S76" s="90">
        <v>6</v>
      </c>
      <c r="T76" s="90">
        <v>8</v>
      </c>
      <c r="U76" s="90">
        <v>6</v>
      </c>
      <c r="V76" s="90">
        <v>7</v>
      </c>
      <c r="W76" s="10">
        <f>SUM(R76:V76)</f>
        <v>33</v>
      </c>
      <c r="X76" s="95">
        <v>7</v>
      </c>
      <c r="Y76" s="90">
        <v>1</v>
      </c>
      <c r="Z76" s="90">
        <v>1</v>
      </c>
      <c r="AA76" s="90">
        <v>5</v>
      </c>
      <c r="AB76" s="90">
        <v>3</v>
      </c>
      <c r="AC76" s="9">
        <f>SUM(X76:AB76)</f>
        <v>17</v>
      </c>
      <c r="AD76" s="61"/>
      <c r="AE76" s="70">
        <f t="shared" ref="AE76:AE79" si="40">SUM(W76,AC76)</f>
        <v>50</v>
      </c>
      <c r="AF76" s="99">
        <f>I76+O76+W76+AC76</f>
        <v>90</v>
      </c>
      <c r="AG76" s="100">
        <f>P76+AD76</f>
        <v>1</v>
      </c>
      <c r="AH76" s="51">
        <f>(D76=0)+(E76=0)+(F76=0)+(G76=0)+(H76=0)+(J76=0)+(K76=0)+(L76=0)+(M76=0)+(N76=0)+(R76=0)+(S76=0)+(T76=0)+(U76=0)+(V76=0)+(X76=0)+(Y76=0)+(Z76=0)+(AA76=0)+(AB76=0)</f>
        <v>1</v>
      </c>
      <c r="AJ76" s="32"/>
      <c r="AK76" s="29" t="str">
        <f>C94</f>
        <v>PLUT ALOJZ</v>
      </c>
      <c r="AL76" s="29" t="str">
        <f>B92</f>
        <v>SEMIČ</v>
      </c>
      <c r="AM76" s="11">
        <f>I94+O94</f>
        <v>47</v>
      </c>
      <c r="AN76" s="11">
        <f>W94+AC94</f>
        <v>48</v>
      </c>
      <c r="AO76" s="13">
        <f t="shared" si="37"/>
        <v>95</v>
      </c>
      <c r="AP76" s="11">
        <f>AH94</f>
        <v>0</v>
      </c>
    </row>
    <row r="77" spans="1:42" ht="15" customHeight="1" x14ac:dyDescent="0.25">
      <c r="A77" s="113"/>
      <c r="B77" s="83">
        <v>2</v>
      </c>
      <c r="C77" s="78" t="s">
        <v>29</v>
      </c>
      <c r="D77" s="91">
        <v>8</v>
      </c>
      <c r="E77" s="90">
        <v>6</v>
      </c>
      <c r="F77" s="92">
        <v>5</v>
      </c>
      <c r="G77" s="92">
        <v>6</v>
      </c>
      <c r="H77" s="92">
        <v>6</v>
      </c>
      <c r="I77" s="9">
        <f>SUM(D77:H77)</f>
        <v>31</v>
      </c>
      <c r="J77" s="96">
        <v>8</v>
      </c>
      <c r="K77" s="92">
        <v>1</v>
      </c>
      <c r="L77" s="92">
        <v>4</v>
      </c>
      <c r="M77" s="92">
        <v>2</v>
      </c>
      <c r="N77" s="92">
        <v>2</v>
      </c>
      <c r="O77" s="9">
        <f>SUM(J77:N77)</f>
        <v>17</v>
      </c>
      <c r="P77" s="61"/>
      <c r="Q77" s="65">
        <f t="shared" si="39"/>
        <v>48</v>
      </c>
      <c r="R77" s="91">
        <v>8</v>
      </c>
      <c r="S77" s="90">
        <v>6</v>
      </c>
      <c r="T77" s="92">
        <v>5</v>
      </c>
      <c r="U77" s="92">
        <v>4</v>
      </c>
      <c r="V77" s="92">
        <v>8</v>
      </c>
      <c r="W77" s="9">
        <f>SUM(R77:V77)</f>
        <v>31</v>
      </c>
      <c r="X77" s="96">
        <v>5</v>
      </c>
      <c r="Y77" s="92">
        <v>1</v>
      </c>
      <c r="Z77" s="92">
        <v>1</v>
      </c>
      <c r="AA77" s="92">
        <v>0</v>
      </c>
      <c r="AB77" s="92">
        <v>1</v>
      </c>
      <c r="AC77" s="9">
        <f>SUM(X77:AB77)</f>
        <v>8</v>
      </c>
      <c r="AD77" s="61">
        <v>1</v>
      </c>
      <c r="AE77" s="70">
        <f t="shared" si="40"/>
        <v>39</v>
      </c>
      <c r="AF77" s="101">
        <f>I77+O77+W77+AC77</f>
        <v>87</v>
      </c>
      <c r="AG77" s="100">
        <f t="shared" ref="AG77:AG80" si="41">P77+AD77</f>
        <v>1</v>
      </c>
      <c r="AH77" s="51">
        <f>(D77=0)+(E77=0)+(F77=0)+(G77=0)+(H77=0)+(J77=0)+(K77=0)+(L77=0)+(M77=0)+(N77=0)+(R77=0)+(S77=0)+(T77=0)+(U77=0)+(V77=0)+(X77=0)+(Y77=0)+(Z77=0)+(AA77=0)+(AB77=0)</f>
        <v>1</v>
      </c>
      <c r="AJ77" s="32"/>
      <c r="AK77" s="29" t="str">
        <f>C95</f>
        <v>CVELBAR IVAN</v>
      </c>
      <c r="AL77" s="29" t="str">
        <f>B92</f>
        <v>SEMIČ</v>
      </c>
      <c r="AM77" s="11">
        <f>I95+O95</f>
        <v>35</v>
      </c>
      <c r="AN77" s="11">
        <f>W95+AC95</f>
        <v>42</v>
      </c>
      <c r="AO77" s="13">
        <f t="shared" si="37"/>
        <v>77</v>
      </c>
      <c r="AP77" s="11">
        <f t="shared" ref="AP77:AP80" si="42">AH95</f>
        <v>1</v>
      </c>
    </row>
    <row r="78" spans="1:42" ht="15" customHeight="1" x14ac:dyDescent="0.25">
      <c r="A78" s="113"/>
      <c r="B78" s="83">
        <v>3</v>
      </c>
      <c r="C78" s="78" t="s">
        <v>113</v>
      </c>
      <c r="D78" s="91">
        <v>6</v>
      </c>
      <c r="E78" s="90">
        <v>5</v>
      </c>
      <c r="F78" s="92">
        <v>6</v>
      </c>
      <c r="G78" s="92">
        <v>3</v>
      </c>
      <c r="H78" s="92">
        <v>5</v>
      </c>
      <c r="I78" s="9">
        <f>SUM(D78:H78)</f>
        <v>25</v>
      </c>
      <c r="J78" s="96">
        <v>6</v>
      </c>
      <c r="K78" s="92">
        <v>3</v>
      </c>
      <c r="L78" s="92">
        <v>5</v>
      </c>
      <c r="M78" s="92">
        <v>2</v>
      </c>
      <c r="N78" s="92">
        <v>0</v>
      </c>
      <c r="O78" s="9">
        <f>SUM(J78:N78)</f>
        <v>16</v>
      </c>
      <c r="P78" s="61">
        <v>1</v>
      </c>
      <c r="Q78" s="65"/>
      <c r="R78" s="91">
        <v>6</v>
      </c>
      <c r="S78" s="90">
        <v>8</v>
      </c>
      <c r="T78" s="92">
        <v>5</v>
      </c>
      <c r="U78" s="92">
        <v>5</v>
      </c>
      <c r="V78" s="92">
        <v>4</v>
      </c>
      <c r="W78" s="9">
        <f>SUM(R78:V78)</f>
        <v>28</v>
      </c>
      <c r="X78" s="96">
        <v>6</v>
      </c>
      <c r="Y78" s="92">
        <v>1</v>
      </c>
      <c r="Z78" s="92">
        <v>1</v>
      </c>
      <c r="AA78" s="92">
        <v>1</v>
      </c>
      <c r="AB78" s="92">
        <v>7</v>
      </c>
      <c r="AC78" s="9">
        <f>SUM(X78:AB78)</f>
        <v>16</v>
      </c>
      <c r="AD78" s="61"/>
      <c r="AE78" s="70"/>
      <c r="AF78" s="101">
        <f>I78+O78+W78+AC78</f>
        <v>85</v>
      </c>
      <c r="AG78" s="100">
        <f t="shared" si="41"/>
        <v>1</v>
      </c>
      <c r="AH78" s="51">
        <f>(D78=0)+(E78=0)+(F78=0)+(G78=0)+(H78=0)+(J78=0)+(K78=0)+(L78=0)+(M78=0)+(N78=0)+(R78=0)+(S78=0)+(T78=0)+(U78=0)+(V78=0)+(X78=0)+(Y78=0)+(Z78=0)+(AA78=0)+(AB78=0)</f>
        <v>1</v>
      </c>
      <c r="AJ78" s="32"/>
      <c r="AK78" s="29" t="str">
        <f>C96</f>
        <v>ŠPRAJCAR MARIN</v>
      </c>
      <c r="AL78" s="29" t="str">
        <f>B92</f>
        <v>SEMIČ</v>
      </c>
      <c r="AM78" s="11">
        <f>I96+O96</f>
        <v>43</v>
      </c>
      <c r="AN78" s="11">
        <f>W96+AC96</f>
        <v>48</v>
      </c>
      <c r="AO78" s="13">
        <f t="shared" si="37"/>
        <v>91</v>
      </c>
      <c r="AP78" s="11">
        <f t="shared" si="42"/>
        <v>0</v>
      </c>
    </row>
    <row r="79" spans="1:42" ht="15" customHeight="1" x14ac:dyDescent="0.25">
      <c r="A79" s="113"/>
      <c r="B79" s="83">
        <v>4</v>
      </c>
      <c r="C79" s="78" t="s">
        <v>114</v>
      </c>
      <c r="D79" s="91">
        <v>5</v>
      </c>
      <c r="E79" s="90">
        <v>5</v>
      </c>
      <c r="F79" s="92">
        <v>8</v>
      </c>
      <c r="G79" s="92">
        <v>3</v>
      </c>
      <c r="H79" s="92">
        <v>5</v>
      </c>
      <c r="I79" s="14">
        <f>SUM(D79:H79)</f>
        <v>26</v>
      </c>
      <c r="J79" s="96">
        <v>4</v>
      </c>
      <c r="K79" s="92">
        <v>4</v>
      </c>
      <c r="L79" s="92">
        <v>0</v>
      </c>
      <c r="M79" s="92">
        <v>1</v>
      </c>
      <c r="N79" s="92">
        <v>5</v>
      </c>
      <c r="O79" s="14">
        <f>SUM(J79:N79)</f>
        <v>14</v>
      </c>
      <c r="P79" s="62">
        <v>1</v>
      </c>
      <c r="Q79" s="65">
        <f t="shared" si="39"/>
        <v>40</v>
      </c>
      <c r="R79" s="91">
        <v>7</v>
      </c>
      <c r="S79" s="90">
        <v>8</v>
      </c>
      <c r="T79" s="92">
        <v>3</v>
      </c>
      <c r="U79" s="92">
        <v>8</v>
      </c>
      <c r="V79" s="92">
        <v>8</v>
      </c>
      <c r="W79" s="9">
        <f>SUM(R79:V79)</f>
        <v>34</v>
      </c>
      <c r="X79" s="96">
        <v>5</v>
      </c>
      <c r="Y79" s="92">
        <v>1</v>
      </c>
      <c r="Z79" s="92">
        <v>2</v>
      </c>
      <c r="AA79" s="92">
        <v>1</v>
      </c>
      <c r="AB79" s="92">
        <v>8</v>
      </c>
      <c r="AC79" s="9">
        <f>SUM(X79:AB79)</f>
        <v>17</v>
      </c>
      <c r="AD79" s="62"/>
      <c r="AE79" s="71">
        <f t="shared" si="40"/>
        <v>51</v>
      </c>
      <c r="AF79" s="101">
        <f>I79+O79+W79+AC79</f>
        <v>91</v>
      </c>
      <c r="AG79" s="100">
        <f t="shared" si="41"/>
        <v>1</v>
      </c>
      <c r="AH79" s="51">
        <f>(D79=0)+(E79=0)+(F79=0)+(G79=0)+(H79=0)+(J79=0)+(K79=0)+(L79=0)+(M79=0)+(N79=0)+(R79=0)+(S79=0)+(T79=0)+(U79=0)+(V79=0)+(X79=0)+(Y79=0)+(Z79=0)+(AA79=0)+(AB79=0)</f>
        <v>1</v>
      </c>
      <c r="AJ79" s="32"/>
      <c r="AK79" s="29" t="str">
        <f>C97</f>
        <v>POTOČNIK MILAN</v>
      </c>
      <c r="AL79" s="29" t="str">
        <f>B92</f>
        <v>SEMIČ</v>
      </c>
      <c r="AM79" s="11">
        <f>I97+O97</f>
        <v>53</v>
      </c>
      <c r="AN79" s="11">
        <f>W97+AC97</f>
        <v>59</v>
      </c>
      <c r="AO79" s="13">
        <f t="shared" si="37"/>
        <v>112</v>
      </c>
      <c r="AP79" s="11">
        <f t="shared" si="42"/>
        <v>0</v>
      </c>
    </row>
    <row r="80" spans="1:42" ht="15" customHeight="1" thickBot="1" x14ac:dyDescent="0.3">
      <c r="A80" s="114"/>
      <c r="B80" s="86">
        <v>5</v>
      </c>
      <c r="C80" s="80" t="s">
        <v>30</v>
      </c>
      <c r="D80" s="93">
        <v>4</v>
      </c>
      <c r="E80" s="94">
        <v>6</v>
      </c>
      <c r="F80" s="94">
        <v>4</v>
      </c>
      <c r="G80" s="94">
        <v>6</v>
      </c>
      <c r="H80" s="94">
        <v>6</v>
      </c>
      <c r="I80" s="66">
        <f>SUM(D80:H80)</f>
        <v>26</v>
      </c>
      <c r="J80" s="97">
        <v>6</v>
      </c>
      <c r="K80" s="94">
        <v>2</v>
      </c>
      <c r="L80" s="94">
        <v>1</v>
      </c>
      <c r="M80" s="94">
        <v>5</v>
      </c>
      <c r="N80" s="94">
        <v>1</v>
      </c>
      <c r="O80" s="66">
        <f>SUM(J80:N80)</f>
        <v>15</v>
      </c>
      <c r="P80" s="67"/>
      <c r="Q80" s="68">
        <f t="shared" si="39"/>
        <v>41</v>
      </c>
      <c r="R80" s="93">
        <v>6</v>
      </c>
      <c r="S80" s="94">
        <v>6</v>
      </c>
      <c r="T80" s="94">
        <v>7</v>
      </c>
      <c r="U80" s="94">
        <v>3</v>
      </c>
      <c r="V80" s="94">
        <v>6</v>
      </c>
      <c r="W80" s="72">
        <f>SUM(R80:V80)</f>
        <v>28</v>
      </c>
      <c r="X80" s="97">
        <v>8</v>
      </c>
      <c r="Y80" s="94">
        <v>1</v>
      </c>
      <c r="Z80" s="94">
        <v>6</v>
      </c>
      <c r="AA80" s="94">
        <v>2</v>
      </c>
      <c r="AB80" s="94">
        <v>1</v>
      </c>
      <c r="AC80" s="72">
        <f>SUM(X80:AB80)</f>
        <v>18</v>
      </c>
      <c r="AD80" s="67"/>
      <c r="AE80" s="73">
        <f>SUM(W80,AC80)</f>
        <v>46</v>
      </c>
      <c r="AF80" s="102">
        <f>I80+O80+W80+AC80</f>
        <v>87</v>
      </c>
      <c r="AG80" s="103">
        <f t="shared" si="41"/>
        <v>0</v>
      </c>
      <c r="AH80" s="51">
        <f>(D80=0)+(E80=0)+(F80=0)+(G80=0)+(H80=0)+(J80=0)+(K80=0)+(L80=0)+(M80=0)+(N80=0)+(R80=0)+(S80=0)+(T80=0)+(U80=0)+(V80=0)+(X80=0)+(Y80=0)+(Z80=0)+(AA80=0)+(AB80=0)</f>
        <v>0</v>
      </c>
      <c r="AJ80" s="32"/>
      <c r="AK80" s="29" t="str">
        <f>C98</f>
        <v>STRINŠA FRANC</v>
      </c>
      <c r="AL80" s="29" t="str">
        <f>B92</f>
        <v>SEMIČ</v>
      </c>
      <c r="AM80" s="11">
        <f>I98+O98</f>
        <v>40</v>
      </c>
      <c r="AN80" s="11">
        <f>W98+AC98</f>
        <v>51</v>
      </c>
      <c r="AO80" s="13">
        <f t="shared" si="37"/>
        <v>91</v>
      </c>
      <c r="AP80" s="11">
        <f t="shared" si="42"/>
        <v>0</v>
      </c>
    </row>
    <row r="81" spans="1:42" ht="15" customHeight="1" thickBot="1" x14ac:dyDescent="0.3">
      <c r="A81" s="16"/>
      <c r="B81" s="17"/>
      <c r="C81" s="22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56">
        <f>SUM(Q76:Q80)</f>
        <v>169</v>
      </c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6">
        <f>SUM(AE76:AE80)</f>
        <v>186</v>
      </c>
      <c r="AF81" s="104">
        <f>Q76+Q77+Q78+Q79+Q80+AE76+AE77+AE78+AE79+AE80</f>
        <v>355</v>
      </c>
      <c r="AG81" s="105">
        <f>SUM(AG76:AG80)</f>
        <v>4</v>
      </c>
      <c r="AH81" s="16"/>
      <c r="AJ81" s="32"/>
      <c r="AK81" s="29" t="str">
        <f>C103</f>
        <v>TOMŠE RAJKO</v>
      </c>
      <c r="AL81" s="29" t="str">
        <f>B101</f>
        <v>KOČEVJE</v>
      </c>
      <c r="AM81" s="11">
        <f>I103+O103</f>
        <v>52</v>
      </c>
      <c r="AN81" s="11">
        <f>W103+AC103</f>
        <v>30</v>
      </c>
      <c r="AO81" s="13">
        <f t="shared" si="37"/>
        <v>82</v>
      </c>
      <c r="AP81" s="11">
        <f>AH103</f>
        <v>1</v>
      </c>
    </row>
    <row r="82" spans="1:42" ht="15" customHeight="1" thickBot="1" x14ac:dyDescent="0.3">
      <c r="A82" s="16"/>
      <c r="B82" s="16"/>
      <c r="C82" s="1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J82" s="32"/>
      <c r="AK82" s="29" t="str">
        <f>C104</f>
        <v>ŠOŠTARKO ŠTEFAN</v>
      </c>
      <c r="AL82" s="29" t="str">
        <f>B101</f>
        <v>KOČEVJE</v>
      </c>
      <c r="AM82" s="11">
        <f>I104+O104</f>
        <v>60</v>
      </c>
      <c r="AN82" s="11">
        <f>W104+AC104</f>
        <v>52</v>
      </c>
      <c r="AO82" s="13">
        <f t="shared" si="37"/>
        <v>112</v>
      </c>
      <c r="AP82" s="11">
        <f t="shared" ref="AP82:AP85" si="43">AH104</f>
        <v>0</v>
      </c>
    </row>
    <row r="83" spans="1:42" ht="15" customHeight="1" x14ac:dyDescent="0.25">
      <c r="A83" s="112">
        <v>10</v>
      </c>
      <c r="B83" s="115" t="s">
        <v>63</v>
      </c>
      <c r="C83" s="116"/>
      <c r="D83" s="119" t="s">
        <v>2</v>
      </c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1"/>
      <c r="R83" s="119" t="s">
        <v>3</v>
      </c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1"/>
      <c r="AF83" s="122" t="s">
        <v>13</v>
      </c>
      <c r="AG83" s="106" t="s">
        <v>86</v>
      </c>
      <c r="AH83" s="3"/>
      <c r="AJ83" s="32"/>
      <c r="AK83" s="29" t="str">
        <f>C105</f>
        <v>LOKAR ZDRAVKO</v>
      </c>
      <c r="AL83" s="29" t="str">
        <f>B101</f>
        <v>KOČEVJE</v>
      </c>
      <c r="AM83" s="11">
        <f>I105+O105</f>
        <v>43</v>
      </c>
      <c r="AN83" s="11">
        <f>W105+AC105</f>
        <v>36</v>
      </c>
      <c r="AO83" s="13">
        <f t="shared" si="37"/>
        <v>79</v>
      </c>
      <c r="AP83" s="11">
        <f t="shared" si="43"/>
        <v>0</v>
      </c>
    </row>
    <row r="84" spans="1:42" ht="15" customHeight="1" thickBot="1" x14ac:dyDescent="0.3">
      <c r="A84" s="113"/>
      <c r="B84" s="117"/>
      <c r="C84" s="118"/>
      <c r="D84" s="108" t="s">
        <v>5</v>
      </c>
      <c r="E84" s="109"/>
      <c r="F84" s="109"/>
      <c r="G84" s="109"/>
      <c r="H84" s="110"/>
      <c r="I84" s="4" t="s">
        <v>6</v>
      </c>
      <c r="J84" s="111" t="s">
        <v>7</v>
      </c>
      <c r="K84" s="109"/>
      <c r="L84" s="109"/>
      <c r="M84" s="109"/>
      <c r="N84" s="110"/>
      <c r="O84" s="5" t="s">
        <v>6</v>
      </c>
      <c r="P84" s="55">
        <v>0</v>
      </c>
      <c r="Q84" s="64" t="s">
        <v>8</v>
      </c>
      <c r="R84" s="108" t="s">
        <v>5</v>
      </c>
      <c r="S84" s="109"/>
      <c r="T84" s="109"/>
      <c r="U84" s="109"/>
      <c r="V84" s="110"/>
      <c r="W84" s="4" t="s">
        <v>6</v>
      </c>
      <c r="X84" s="111" t="s">
        <v>7</v>
      </c>
      <c r="Y84" s="109"/>
      <c r="Z84" s="109"/>
      <c r="AA84" s="109"/>
      <c r="AB84" s="110"/>
      <c r="AC84" s="5" t="s">
        <v>6</v>
      </c>
      <c r="AD84" s="55">
        <v>0</v>
      </c>
      <c r="AE84" s="69" t="s">
        <v>8</v>
      </c>
      <c r="AF84" s="123"/>
      <c r="AG84" s="107"/>
      <c r="AH84" s="74"/>
      <c r="AJ84" s="32"/>
      <c r="AK84" s="29" t="str">
        <f>C106</f>
        <v>HENIGMAN JOŽE</v>
      </c>
      <c r="AL84" s="29" t="str">
        <f>B101</f>
        <v>KOČEVJE</v>
      </c>
      <c r="AM84" s="11">
        <f>I106+O106</f>
        <v>47</v>
      </c>
      <c r="AN84" s="11">
        <f>W106+AC106</f>
        <v>42</v>
      </c>
      <c r="AO84" s="13">
        <f t="shared" si="37"/>
        <v>89</v>
      </c>
      <c r="AP84" s="11">
        <f t="shared" si="43"/>
        <v>0</v>
      </c>
    </row>
    <row r="85" spans="1:42" ht="15" customHeight="1" x14ac:dyDescent="0.25">
      <c r="A85" s="113"/>
      <c r="B85" s="81">
        <v>1</v>
      </c>
      <c r="C85" s="82" t="s">
        <v>64</v>
      </c>
      <c r="D85" s="89">
        <v>6</v>
      </c>
      <c r="E85" s="90">
        <v>6</v>
      </c>
      <c r="F85" s="90">
        <v>7</v>
      </c>
      <c r="G85" s="90">
        <v>6</v>
      </c>
      <c r="H85" s="90">
        <v>6</v>
      </c>
      <c r="I85" s="9">
        <f>SUM(D85:H85)</f>
        <v>31</v>
      </c>
      <c r="J85" s="95">
        <v>7</v>
      </c>
      <c r="K85" s="90">
        <v>2</v>
      </c>
      <c r="L85" s="90">
        <v>6</v>
      </c>
      <c r="M85" s="90">
        <v>3</v>
      </c>
      <c r="N85" s="90">
        <v>7</v>
      </c>
      <c r="O85" s="9">
        <f>SUM(J85:N85)</f>
        <v>25</v>
      </c>
      <c r="P85" s="61"/>
      <c r="Q85" s="65">
        <f t="shared" ref="Q85:Q89" si="44">SUM(I85,O85)</f>
        <v>56</v>
      </c>
      <c r="R85" s="89">
        <v>6</v>
      </c>
      <c r="S85" s="90">
        <v>6</v>
      </c>
      <c r="T85" s="90">
        <v>8</v>
      </c>
      <c r="U85" s="90">
        <v>7</v>
      </c>
      <c r="V85" s="90">
        <v>5</v>
      </c>
      <c r="W85" s="10">
        <f>SUM(R85:V85)</f>
        <v>32</v>
      </c>
      <c r="X85" s="95">
        <v>3</v>
      </c>
      <c r="Y85" s="90">
        <v>5</v>
      </c>
      <c r="Z85" s="90">
        <v>1</v>
      </c>
      <c r="AA85" s="90">
        <v>7</v>
      </c>
      <c r="AB85" s="90">
        <v>1</v>
      </c>
      <c r="AC85" s="9">
        <f>SUM(X85:AB85)</f>
        <v>17</v>
      </c>
      <c r="AD85" s="61"/>
      <c r="AE85" s="70">
        <f t="shared" ref="AE85:AE88" si="45">SUM(W85,AC85)</f>
        <v>49</v>
      </c>
      <c r="AF85" s="99">
        <f>I85+O85+W85+AC85</f>
        <v>105</v>
      </c>
      <c r="AG85" s="100">
        <f>P85+AD85</f>
        <v>0</v>
      </c>
      <c r="AH85" s="51">
        <f>(D85=0)+(E85=0)+(F85=0)+(G85=0)+(H85=0)+(J85=0)+(K85=0)+(L85=0)+(M85=0)+(N85=0)+(R85=0)+(S85=0)+(T85=0)+(U85=0)+(V85=0)+(X85=0)+(Y85=0)+(Z85=0)+(AA85=0)+(AB85=0)</f>
        <v>0</v>
      </c>
      <c r="AJ85" s="32"/>
      <c r="AK85" s="29" t="str">
        <f>C107</f>
        <v>NOVAK IVAN</v>
      </c>
      <c r="AL85" s="29" t="str">
        <f>B101</f>
        <v>KOČEVJE</v>
      </c>
      <c r="AM85" s="11">
        <f>I107+O107</f>
        <v>30</v>
      </c>
      <c r="AN85" s="11">
        <f>W107+AC107</f>
        <v>42</v>
      </c>
      <c r="AO85" s="13">
        <f t="shared" si="37"/>
        <v>72</v>
      </c>
      <c r="AP85" s="11">
        <f t="shared" si="43"/>
        <v>3</v>
      </c>
    </row>
    <row r="86" spans="1:42" ht="15" customHeight="1" x14ac:dyDescent="0.25">
      <c r="A86" s="113"/>
      <c r="B86" s="83">
        <v>2</v>
      </c>
      <c r="C86" s="84" t="s">
        <v>115</v>
      </c>
      <c r="D86" s="91">
        <v>6</v>
      </c>
      <c r="E86" s="90">
        <v>5</v>
      </c>
      <c r="F86" s="92">
        <v>5</v>
      </c>
      <c r="G86" s="92">
        <v>7</v>
      </c>
      <c r="H86" s="92">
        <v>5</v>
      </c>
      <c r="I86" s="9">
        <f>SUM(D86:H86)</f>
        <v>28</v>
      </c>
      <c r="J86" s="96">
        <v>6</v>
      </c>
      <c r="K86" s="92">
        <v>2</v>
      </c>
      <c r="L86" s="92">
        <v>1</v>
      </c>
      <c r="M86" s="92">
        <v>4</v>
      </c>
      <c r="N86" s="92">
        <v>2</v>
      </c>
      <c r="O86" s="9">
        <f>SUM(J86:N86)</f>
        <v>15</v>
      </c>
      <c r="P86" s="61"/>
      <c r="Q86" s="65">
        <f t="shared" si="44"/>
        <v>43</v>
      </c>
      <c r="R86" s="91">
        <v>7</v>
      </c>
      <c r="S86" s="90">
        <v>6</v>
      </c>
      <c r="T86" s="92">
        <v>7</v>
      </c>
      <c r="U86" s="92">
        <v>5</v>
      </c>
      <c r="V86" s="92">
        <v>5</v>
      </c>
      <c r="W86" s="9">
        <f>SUM(R86:V86)</f>
        <v>30</v>
      </c>
      <c r="X86" s="96">
        <v>4</v>
      </c>
      <c r="Y86" s="92">
        <v>1</v>
      </c>
      <c r="Z86" s="92">
        <v>3</v>
      </c>
      <c r="AA86" s="92">
        <v>0</v>
      </c>
      <c r="AB86" s="92">
        <v>0</v>
      </c>
      <c r="AC86" s="9">
        <f>SUM(X86:AB86)</f>
        <v>8</v>
      </c>
      <c r="AD86" s="61">
        <v>2</v>
      </c>
      <c r="AE86" s="70">
        <f t="shared" si="45"/>
        <v>38</v>
      </c>
      <c r="AF86" s="101">
        <f>I86+O86+W86+AC86</f>
        <v>81</v>
      </c>
      <c r="AG86" s="100">
        <f t="shared" ref="AG86:AG89" si="46">P86+AD86</f>
        <v>2</v>
      </c>
      <c r="AH86" s="51">
        <f>(D86=0)+(E86=0)+(F86=0)+(G86=0)+(H86=0)+(J86=0)+(K86=0)+(L86=0)+(M86=0)+(N86=0)+(R86=0)+(S86=0)+(T86=0)+(U86=0)+(V86=0)+(X86=0)+(Y86=0)+(Z86=0)+(AA86=0)+(AB86=0)</f>
        <v>2</v>
      </c>
      <c r="AJ86" s="32"/>
      <c r="AK86" s="29" t="str">
        <f>C112</f>
        <v>SENIČAR MARJAN</v>
      </c>
      <c r="AL86" s="29" t="str">
        <f>B110</f>
        <v>MALI SLATNIK</v>
      </c>
      <c r="AM86" s="11">
        <f>I112+O112</f>
        <v>40</v>
      </c>
      <c r="AN86" s="11">
        <f>W112+AC112</f>
        <v>56</v>
      </c>
      <c r="AO86" s="13">
        <f t="shared" ref="AO86" si="47">SUM(AM86:AN86)</f>
        <v>96</v>
      </c>
      <c r="AP86" s="11">
        <f>AH112</f>
        <v>0</v>
      </c>
    </row>
    <row r="87" spans="1:42" ht="15" customHeight="1" x14ac:dyDescent="0.25">
      <c r="A87" s="113"/>
      <c r="B87" s="83">
        <v>3</v>
      </c>
      <c r="C87" s="84" t="s">
        <v>65</v>
      </c>
      <c r="D87" s="91">
        <v>5</v>
      </c>
      <c r="E87" s="90">
        <v>6</v>
      </c>
      <c r="F87" s="92">
        <v>4</v>
      </c>
      <c r="G87" s="92">
        <v>7</v>
      </c>
      <c r="H87" s="92">
        <v>5</v>
      </c>
      <c r="I87" s="9">
        <f>SUM(D87:H87)</f>
        <v>27</v>
      </c>
      <c r="J87" s="96">
        <v>4</v>
      </c>
      <c r="K87" s="92">
        <v>2</v>
      </c>
      <c r="L87" s="92">
        <v>1</v>
      </c>
      <c r="M87" s="92">
        <v>1</v>
      </c>
      <c r="N87" s="92">
        <v>1</v>
      </c>
      <c r="O87" s="9">
        <f>SUM(J87:N87)</f>
        <v>9</v>
      </c>
      <c r="P87" s="61"/>
      <c r="Q87" s="65"/>
      <c r="R87" s="91">
        <v>6</v>
      </c>
      <c r="S87" s="90">
        <v>7</v>
      </c>
      <c r="T87" s="92">
        <v>5</v>
      </c>
      <c r="U87" s="92">
        <v>5</v>
      </c>
      <c r="V87" s="92">
        <v>5</v>
      </c>
      <c r="W87" s="9">
        <f>SUM(R87:V87)</f>
        <v>28</v>
      </c>
      <c r="X87" s="96">
        <v>4</v>
      </c>
      <c r="Y87" s="92">
        <v>1</v>
      </c>
      <c r="Z87" s="92">
        <v>2</v>
      </c>
      <c r="AA87" s="92">
        <v>1</v>
      </c>
      <c r="AB87" s="92">
        <v>1</v>
      </c>
      <c r="AC87" s="9">
        <f>SUM(X87:AB87)</f>
        <v>9</v>
      </c>
      <c r="AD87" s="61"/>
      <c r="AE87" s="70"/>
      <c r="AF87" s="101">
        <f>I87+O87+W87+AC87</f>
        <v>73</v>
      </c>
      <c r="AG87" s="100">
        <f t="shared" si="46"/>
        <v>0</v>
      </c>
      <c r="AH87" s="51">
        <f>(D87=0)+(E87=0)+(F87=0)+(G87=0)+(H87=0)+(J87=0)+(K87=0)+(L87=0)+(M87=0)+(N87=0)+(R87=0)+(S87=0)+(T87=0)+(U87=0)+(V87=0)+(X87=0)+(Y87=0)+(Z87=0)+(AA87=0)+(AB87=0)</f>
        <v>0</v>
      </c>
      <c r="AJ87" s="32"/>
      <c r="AK87" s="29" t="str">
        <f>C113</f>
        <v>VIDRIH MIHA</v>
      </c>
      <c r="AL87" s="29" t="str">
        <f>B110</f>
        <v>MALI SLATNIK</v>
      </c>
      <c r="AM87" s="11">
        <f>I113+O113</f>
        <v>30</v>
      </c>
      <c r="AN87" s="11">
        <f>W113+AC113</f>
        <v>62</v>
      </c>
      <c r="AO87" s="13">
        <f t="shared" ref="AO87:AO90" si="48">SUM(AM87:AN87)</f>
        <v>92</v>
      </c>
      <c r="AP87" s="11">
        <f t="shared" ref="AP87:AP90" si="49">AH113</f>
        <v>1</v>
      </c>
    </row>
    <row r="88" spans="1:42" ht="15" customHeight="1" x14ac:dyDescent="0.25">
      <c r="A88" s="113"/>
      <c r="B88" s="83">
        <v>4</v>
      </c>
      <c r="C88" s="84" t="s">
        <v>66</v>
      </c>
      <c r="D88" s="91">
        <v>4</v>
      </c>
      <c r="E88" s="92">
        <v>6</v>
      </c>
      <c r="F88" s="92">
        <v>5</v>
      </c>
      <c r="G88" s="92">
        <v>7</v>
      </c>
      <c r="H88" s="92">
        <v>6</v>
      </c>
      <c r="I88" s="14">
        <f>SUM(D88:H88)</f>
        <v>28</v>
      </c>
      <c r="J88" s="92">
        <v>6</v>
      </c>
      <c r="K88" s="92">
        <v>3</v>
      </c>
      <c r="L88" s="92">
        <v>7</v>
      </c>
      <c r="M88" s="92">
        <v>1</v>
      </c>
      <c r="N88" s="92">
        <v>0</v>
      </c>
      <c r="O88" s="14">
        <f>SUM(J88:N88)</f>
        <v>17</v>
      </c>
      <c r="P88" s="62">
        <v>1</v>
      </c>
      <c r="Q88" s="65">
        <f t="shared" si="44"/>
        <v>45</v>
      </c>
      <c r="R88" s="91">
        <v>7</v>
      </c>
      <c r="S88" s="90">
        <v>5</v>
      </c>
      <c r="T88" s="92">
        <v>8</v>
      </c>
      <c r="U88" s="92">
        <v>6</v>
      </c>
      <c r="V88" s="92">
        <v>6</v>
      </c>
      <c r="W88" s="9">
        <f>SUM(R88:V88)</f>
        <v>32</v>
      </c>
      <c r="X88" s="96">
        <v>5</v>
      </c>
      <c r="Y88" s="92">
        <v>3</v>
      </c>
      <c r="Z88" s="92">
        <v>1</v>
      </c>
      <c r="AA88" s="92">
        <v>8</v>
      </c>
      <c r="AB88" s="92">
        <v>1</v>
      </c>
      <c r="AC88" s="9">
        <f>SUM(X88:AB88)</f>
        <v>18</v>
      </c>
      <c r="AD88" s="62"/>
      <c r="AE88" s="71">
        <f t="shared" si="45"/>
        <v>50</v>
      </c>
      <c r="AF88" s="101">
        <f>I88+O88+W88+AC88</f>
        <v>95</v>
      </c>
      <c r="AG88" s="100">
        <f t="shared" si="46"/>
        <v>1</v>
      </c>
      <c r="AH88" s="51">
        <f>(D88=0)+(E88=0)+(F88=0)+(G88=0)+(H88=0)+(J88=0)+(K88=0)+(L88=0)+(M88=0)+(N88=0)+(R88=0)+(S88=0)+(T88=0)+(U88=0)+(V88=0)+(X88=0)+(Y88=0)+(Z88=0)+(AA88=0)+(AB88=0)</f>
        <v>1</v>
      </c>
      <c r="AJ88" s="32"/>
      <c r="AK88" s="29" t="str">
        <f>C114</f>
        <v xml:space="preserve">VIDIC JOŽE </v>
      </c>
      <c r="AL88" s="29" t="str">
        <f>B110</f>
        <v>MALI SLATNIK</v>
      </c>
      <c r="AM88" s="11">
        <f>I114+O114</f>
        <v>39</v>
      </c>
      <c r="AN88" s="11">
        <f>W114+AC114</f>
        <v>41</v>
      </c>
      <c r="AO88" s="13">
        <f t="shared" si="48"/>
        <v>80</v>
      </c>
      <c r="AP88" s="11">
        <f t="shared" si="49"/>
        <v>1</v>
      </c>
    </row>
    <row r="89" spans="1:42" ht="15" customHeight="1" thickBot="1" x14ac:dyDescent="0.3">
      <c r="A89" s="114"/>
      <c r="B89" s="86">
        <v>5</v>
      </c>
      <c r="C89" s="88" t="s">
        <v>67</v>
      </c>
      <c r="D89" s="93">
        <v>7</v>
      </c>
      <c r="E89" s="94">
        <v>3</v>
      </c>
      <c r="F89" s="94">
        <v>6</v>
      </c>
      <c r="G89" s="94">
        <v>6</v>
      </c>
      <c r="H89" s="94">
        <v>6</v>
      </c>
      <c r="I89" s="66">
        <f>SUM(D89:H89)</f>
        <v>28</v>
      </c>
      <c r="J89" s="94">
        <v>6</v>
      </c>
      <c r="K89" s="94">
        <v>1</v>
      </c>
      <c r="L89" s="94">
        <v>1</v>
      </c>
      <c r="M89" s="94">
        <v>1</v>
      </c>
      <c r="N89" s="94">
        <v>6</v>
      </c>
      <c r="O89" s="66">
        <f>SUM(J89:N89)</f>
        <v>15</v>
      </c>
      <c r="P89" s="67"/>
      <c r="Q89" s="68">
        <f t="shared" si="44"/>
        <v>43</v>
      </c>
      <c r="R89" s="93">
        <v>7</v>
      </c>
      <c r="S89" s="94">
        <v>5</v>
      </c>
      <c r="T89" s="94">
        <v>4</v>
      </c>
      <c r="U89" s="94">
        <v>7</v>
      </c>
      <c r="V89" s="94">
        <v>8</v>
      </c>
      <c r="W89" s="72">
        <f>SUM(R89:V89)</f>
        <v>31</v>
      </c>
      <c r="X89" s="97">
        <v>4</v>
      </c>
      <c r="Y89" s="94">
        <v>2</v>
      </c>
      <c r="Z89" s="94">
        <v>1</v>
      </c>
      <c r="AA89" s="94">
        <v>1</v>
      </c>
      <c r="AB89" s="94">
        <v>1</v>
      </c>
      <c r="AC89" s="72">
        <f>SUM(X89:AB89)</f>
        <v>9</v>
      </c>
      <c r="AD89" s="67"/>
      <c r="AE89" s="73">
        <f>SUM(W89,AC89)</f>
        <v>40</v>
      </c>
      <c r="AF89" s="102">
        <f>I89+O89+W89+AC89</f>
        <v>83</v>
      </c>
      <c r="AG89" s="103">
        <f t="shared" si="46"/>
        <v>0</v>
      </c>
      <c r="AH89" s="51">
        <f>(D89=0)+(E89=0)+(F89=0)+(G89=0)+(H89=0)+(J89=0)+(K89=0)+(L89=0)+(M89=0)+(N89=0)+(R89=0)+(S89=0)+(T89=0)+(U89=0)+(V89=0)+(X89=0)+(Y89=0)+(Z89=0)+(AA89=0)+(AB89=0)</f>
        <v>0</v>
      </c>
      <c r="AJ89" s="32"/>
      <c r="AK89" s="29" t="str">
        <f>C115</f>
        <v>RADEŠČEK TONE</v>
      </c>
      <c r="AL89" s="29" t="str">
        <f>B110</f>
        <v>MALI SLATNIK</v>
      </c>
      <c r="AM89" s="11">
        <f>I115+O115</f>
        <v>50</v>
      </c>
      <c r="AN89" s="11">
        <f>W115+AC115</f>
        <v>57</v>
      </c>
      <c r="AO89" s="13">
        <f t="shared" si="48"/>
        <v>107</v>
      </c>
      <c r="AP89" s="11">
        <f t="shared" si="49"/>
        <v>0</v>
      </c>
    </row>
    <row r="90" spans="1:42" ht="15" customHeight="1" thickBot="1" x14ac:dyDescent="0.3">
      <c r="A90" s="16"/>
      <c r="B90" s="17"/>
      <c r="C90" s="22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56">
        <f>SUM(Q85:Q89)</f>
        <v>187</v>
      </c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6">
        <f>SUM(AE85:AE89)</f>
        <v>177</v>
      </c>
      <c r="AF90" s="104">
        <f>Q85+Q86+Q87+Q88+Q89+AE85+AE86+AE87+AE88+AE89</f>
        <v>364</v>
      </c>
      <c r="AG90" s="105">
        <f>SUM(AG85:AG89)</f>
        <v>3</v>
      </c>
      <c r="AH90" s="16"/>
      <c r="AJ90" s="32"/>
      <c r="AK90" s="29" t="str">
        <f>C116</f>
        <v>LAMUT MIRKO</v>
      </c>
      <c r="AL90" s="29" t="str">
        <f>B110</f>
        <v>MALI SLATNIK</v>
      </c>
      <c r="AM90" s="11">
        <f>I116+O116</f>
        <v>45</v>
      </c>
      <c r="AN90" s="11">
        <f>W116+AC116</f>
        <v>46</v>
      </c>
      <c r="AO90" s="13">
        <f t="shared" si="48"/>
        <v>91</v>
      </c>
      <c r="AP90" s="11">
        <f t="shared" si="49"/>
        <v>0</v>
      </c>
    </row>
    <row r="91" spans="1:42" ht="15" customHeight="1" thickBot="1" x14ac:dyDescent="0.3">
      <c r="A91" s="16"/>
      <c r="B91" s="16"/>
      <c r="C91" s="1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J91" s="32"/>
      <c r="AK91" s="29" t="str">
        <f>C121</f>
        <v>KNEŽEVIČ BRANKO</v>
      </c>
      <c r="AL91" s="29" t="str">
        <f>B119</f>
        <v>MIRNA</v>
      </c>
      <c r="AM91" s="11">
        <f>I121+O121</f>
        <v>59</v>
      </c>
      <c r="AN91" s="11">
        <f>W121+AC121</f>
        <v>58</v>
      </c>
      <c r="AO91" s="13">
        <f t="shared" ref="AO91:AO95" si="50">SUM(AM91:AN91)</f>
        <v>117</v>
      </c>
      <c r="AP91" s="11">
        <f>AH121</f>
        <v>0</v>
      </c>
    </row>
    <row r="92" spans="1:42" ht="15" customHeight="1" x14ac:dyDescent="0.25">
      <c r="A92" s="112">
        <v>11</v>
      </c>
      <c r="B92" s="115" t="s">
        <v>60</v>
      </c>
      <c r="C92" s="116"/>
      <c r="D92" s="119" t="s">
        <v>2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1"/>
      <c r="R92" s="119" t="s">
        <v>3</v>
      </c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1"/>
      <c r="AF92" s="122" t="s">
        <v>13</v>
      </c>
      <c r="AG92" s="106" t="s">
        <v>86</v>
      </c>
      <c r="AH92" s="3"/>
      <c r="AJ92" s="32"/>
      <c r="AK92" s="29" t="str">
        <f>C122</f>
        <v>SMOLE PRIMOŽ</v>
      </c>
      <c r="AL92" s="29" t="str">
        <f>B119</f>
        <v>MIRNA</v>
      </c>
      <c r="AM92" s="11">
        <f>I122+O122</f>
        <v>55</v>
      </c>
      <c r="AN92" s="11">
        <f>W122+AC122</f>
        <v>64</v>
      </c>
      <c r="AO92" s="13">
        <f t="shared" si="50"/>
        <v>119</v>
      </c>
      <c r="AP92" s="11">
        <f t="shared" ref="AP92:AP95" si="51">AH122</f>
        <v>0</v>
      </c>
    </row>
    <row r="93" spans="1:42" ht="15" customHeight="1" thickBot="1" x14ac:dyDescent="0.3">
      <c r="A93" s="113"/>
      <c r="B93" s="117"/>
      <c r="C93" s="118"/>
      <c r="D93" s="108" t="s">
        <v>5</v>
      </c>
      <c r="E93" s="109"/>
      <c r="F93" s="109"/>
      <c r="G93" s="109"/>
      <c r="H93" s="110"/>
      <c r="I93" s="4" t="s">
        <v>6</v>
      </c>
      <c r="J93" s="111" t="s">
        <v>7</v>
      </c>
      <c r="K93" s="109"/>
      <c r="L93" s="109"/>
      <c r="M93" s="109"/>
      <c r="N93" s="110"/>
      <c r="O93" s="5" t="s">
        <v>6</v>
      </c>
      <c r="P93" s="55">
        <v>0</v>
      </c>
      <c r="Q93" s="64" t="s">
        <v>8</v>
      </c>
      <c r="R93" s="108" t="s">
        <v>5</v>
      </c>
      <c r="S93" s="109"/>
      <c r="T93" s="109"/>
      <c r="U93" s="109"/>
      <c r="V93" s="110"/>
      <c r="W93" s="4" t="s">
        <v>6</v>
      </c>
      <c r="X93" s="111" t="s">
        <v>7</v>
      </c>
      <c r="Y93" s="109"/>
      <c r="Z93" s="109"/>
      <c r="AA93" s="109"/>
      <c r="AB93" s="110"/>
      <c r="AC93" s="5" t="s">
        <v>6</v>
      </c>
      <c r="AD93" s="55">
        <v>0</v>
      </c>
      <c r="AE93" s="69" t="s">
        <v>8</v>
      </c>
      <c r="AF93" s="123"/>
      <c r="AG93" s="107"/>
      <c r="AH93" s="74"/>
      <c r="AJ93" s="32"/>
      <c r="AK93" s="29" t="str">
        <f>C123</f>
        <v>JAKOPIN DUŠAN</v>
      </c>
      <c r="AL93" s="29" t="str">
        <f>B119</f>
        <v>MIRNA</v>
      </c>
      <c r="AM93" s="11">
        <f>I123+O123</f>
        <v>47</v>
      </c>
      <c r="AN93" s="11">
        <f>W123+AC123</f>
        <v>37</v>
      </c>
      <c r="AO93" s="13">
        <f t="shared" si="50"/>
        <v>84</v>
      </c>
      <c r="AP93" s="11">
        <f t="shared" si="51"/>
        <v>0</v>
      </c>
    </row>
    <row r="94" spans="1:42" ht="15" customHeight="1" x14ac:dyDescent="0.25">
      <c r="A94" s="113"/>
      <c r="B94" s="81">
        <v>1</v>
      </c>
      <c r="C94" s="82" t="s">
        <v>61</v>
      </c>
      <c r="D94" s="89">
        <v>4</v>
      </c>
      <c r="E94" s="90">
        <v>6</v>
      </c>
      <c r="F94" s="90">
        <v>7</v>
      </c>
      <c r="G94" s="90">
        <v>6</v>
      </c>
      <c r="H94" s="90">
        <v>8</v>
      </c>
      <c r="I94" s="9">
        <f>SUM(D94:H94)</f>
        <v>31</v>
      </c>
      <c r="J94" s="95">
        <v>6</v>
      </c>
      <c r="K94" s="90">
        <v>3</v>
      </c>
      <c r="L94" s="90">
        <v>4</v>
      </c>
      <c r="M94" s="90">
        <v>2</v>
      </c>
      <c r="N94" s="90">
        <v>1</v>
      </c>
      <c r="O94" s="9">
        <f>SUM(J94:N94)</f>
        <v>16</v>
      </c>
      <c r="P94" s="61"/>
      <c r="Q94" s="65">
        <f t="shared" ref="Q94:Q98" si="52">SUM(I94,O94)</f>
        <v>47</v>
      </c>
      <c r="R94" s="89">
        <v>3</v>
      </c>
      <c r="S94" s="90">
        <v>6</v>
      </c>
      <c r="T94" s="90">
        <v>8</v>
      </c>
      <c r="U94" s="90">
        <v>7</v>
      </c>
      <c r="V94" s="90">
        <v>6</v>
      </c>
      <c r="W94" s="10">
        <f>SUM(R94:V94)</f>
        <v>30</v>
      </c>
      <c r="X94" s="95">
        <v>8</v>
      </c>
      <c r="Y94" s="90">
        <v>1</v>
      </c>
      <c r="Z94" s="90">
        <v>6</v>
      </c>
      <c r="AA94" s="90">
        <v>2</v>
      </c>
      <c r="AB94" s="90">
        <v>1</v>
      </c>
      <c r="AC94" s="9">
        <f>SUM(X94:AB94)</f>
        <v>18</v>
      </c>
      <c r="AD94" s="61"/>
      <c r="AE94" s="70">
        <f t="shared" ref="AE94:AE97" si="53">SUM(W94,AC94)</f>
        <v>48</v>
      </c>
      <c r="AF94" s="99">
        <f>I94+O94+W94+AC94</f>
        <v>95</v>
      </c>
      <c r="AG94" s="100">
        <f>P94+AD94</f>
        <v>0</v>
      </c>
      <c r="AH94" s="51">
        <f>(D94=0)+(E94=0)+(F94=0)+(G94=0)+(H94=0)+(J94=0)+(K94=0)+(L94=0)+(M94=0)+(N94=0)+(R94=0)+(S94=0)+(T94=0)+(U94=0)+(V94=0)+(X94=0)+(Y94=0)+(Z94=0)+(AA94=0)+(AB94=0)</f>
        <v>0</v>
      </c>
      <c r="AJ94" s="32"/>
      <c r="AK94" s="29" t="str">
        <f>C124</f>
        <v>GOLOB VANJO</v>
      </c>
      <c r="AL94" s="29" t="str">
        <f>B119</f>
        <v>MIRNA</v>
      </c>
      <c r="AM94" s="11">
        <f>I124+O124</f>
        <v>50</v>
      </c>
      <c r="AN94" s="11">
        <f>W124+AC124</f>
        <v>57</v>
      </c>
      <c r="AO94" s="13">
        <f t="shared" si="50"/>
        <v>107</v>
      </c>
      <c r="AP94" s="11">
        <f t="shared" si="51"/>
        <v>1</v>
      </c>
    </row>
    <row r="95" spans="1:42" ht="15" customHeight="1" x14ac:dyDescent="0.25">
      <c r="A95" s="113"/>
      <c r="B95" s="83">
        <v>2</v>
      </c>
      <c r="C95" s="84" t="s">
        <v>116</v>
      </c>
      <c r="D95" s="91">
        <v>6</v>
      </c>
      <c r="E95" s="90">
        <v>6</v>
      </c>
      <c r="F95" s="92">
        <v>3</v>
      </c>
      <c r="G95" s="92">
        <v>4</v>
      </c>
      <c r="H95" s="92">
        <v>7</v>
      </c>
      <c r="I95" s="9">
        <f>SUM(D95:H95)</f>
        <v>26</v>
      </c>
      <c r="J95" s="96">
        <v>4</v>
      </c>
      <c r="K95" s="92">
        <v>2</v>
      </c>
      <c r="L95" s="92">
        <v>1</v>
      </c>
      <c r="M95" s="92">
        <v>1</v>
      </c>
      <c r="N95" s="92">
        <v>1</v>
      </c>
      <c r="O95" s="9">
        <f>SUM(J95:N95)</f>
        <v>9</v>
      </c>
      <c r="P95" s="61"/>
      <c r="Q95" s="65"/>
      <c r="R95" s="91">
        <v>4</v>
      </c>
      <c r="S95" s="90">
        <v>7</v>
      </c>
      <c r="T95" s="92">
        <v>3</v>
      </c>
      <c r="U95" s="92">
        <v>3</v>
      </c>
      <c r="V95" s="92">
        <v>8</v>
      </c>
      <c r="W95" s="9">
        <f>SUM(R95:V95)</f>
        <v>25</v>
      </c>
      <c r="X95" s="96">
        <v>7</v>
      </c>
      <c r="Y95" s="92">
        <v>1</v>
      </c>
      <c r="Z95" s="92">
        <v>0</v>
      </c>
      <c r="AA95" s="92">
        <v>1</v>
      </c>
      <c r="AB95" s="92">
        <v>8</v>
      </c>
      <c r="AC95" s="9">
        <f>SUM(X95:AB95)</f>
        <v>17</v>
      </c>
      <c r="AD95" s="61">
        <v>1</v>
      </c>
      <c r="AE95" s="70"/>
      <c r="AF95" s="101">
        <f>I95+O95+W95+AC95</f>
        <v>77</v>
      </c>
      <c r="AG95" s="100">
        <f t="shared" ref="AG95:AG98" si="54">P95+AD95</f>
        <v>1</v>
      </c>
      <c r="AH95" s="51">
        <f>(D95=0)+(E95=0)+(F95=0)+(G95=0)+(H95=0)+(J95=0)+(K95=0)+(L95=0)+(M95=0)+(N95=0)+(R95=0)+(S95=0)+(T95=0)+(U95=0)+(V95=0)+(X95=0)+(Y95=0)+(Z95=0)+(AA95=0)+(AB95=0)</f>
        <v>1</v>
      </c>
      <c r="AJ95" s="32"/>
      <c r="AK95" s="29" t="str">
        <f>C125</f>
        <v>BEVEC CIRIL</v>
      </c>
      <c r="AL95" s="29" t="str">
        <f>B119</f>
        <v>MIRNA</v>
      </c>
      <c r="AM95" s="11">
        <f>I125+O125</f>
        <v>44</v>
      </c>
      <c r="AN95" s="11">
        <f>W125+AC125</f>
        <v>49</v>
      </c>
      <c r="AO95" s="13">
        <f t="shared" si="50"/>
        <v>93</v>
      </c>
      <c r="AP95" s="11">
        <f t="shared" si="51"/>
        <v>0</v>
      </c>
    </row>
    <row r="96" spans="1:42" ht="15" customHeight="1" x14ac:dyDescent="0.25">
      <c r="A96" s="113"/>
      <c r="B96" s="83">
        <v>3</v>
      </c>
      <c r="C96" s="84" t="s">
        <v>117</v>
      </c>
      <c r="D96" s="91">
        <v>6</v>
      </c>
      <c r="E96" s="90">
        <v>5</v>
      </c>
      <c r="F96" s="92">
        <v>5</v>
      </c>
      <c r="G96" s="92">
        <v>5</v>
      </c>
      <c r="H96" s="92">
        <v>7</v>
      </c>
      <c r="I96" s="9">
        <f>SUM(D96:H96)</f>
        <v>28</v>
      </c>
      <c r="J96" s="96">
        <v>6</v>
      </c>
      <c r="K96" s="92">
        <v>1</v>
      </c>
      <c r="L96" s="92">
        <v>2</v>
      </c>
      <c r="M96" s="92">
        <v>4</v>
      </c>
      <c r="N96" s="92">
        <v>2</v>
      </c>
      <c r="O96" s="9">
        <f>SUM(J96:N96)</f>
        <v>15</v>
      </c>
      <c r="P96" s="61"/>
      <c r="Q96" s="65">
        <f t="shared" si="52"/>
        <v>43</v>
      </c>
      <c r="R96" s="91">
        <v>6</v>
      </c>
      <c r="S96" s="90">
        <v>6</v>
      </c>
      <c r="T96" s="92">
        <v>5</v>
      </c>
      <c r="U96" s="92">
        <v>7</v>
      </c>
      <c r="V96" s="92">
        <v>6</v>
      </c>
      <c r="W96" s="9">
        <f>SUM(R96:V96)</f>
        <v>30</v>
      </c>
      <c r="X96" s="96">
        <v>6</v>
      </c>
      <c r="Y96" s="92">
        <v>1</v>
      </c>
      <c r="Z96" s="92">
        <v>2</v>
      </c>
      <c r="AA96" s="92">
        <v>6</v>
      </c>
      <c r="AB96" s="92">
        <v>3</v>
      </c>
      <c r="AC96" s="9">
        <f>SUM(X96:AB96)</f>
        <v>18</v>
      </c>
      <c r="AD96" s="61"/>
      <c r="AE96" s="70">
        <v>48</v>
      </c>
      <c r="AF96" s="101">
        <f>I96+O96+W96+AC96</f>
        <v>91</v>
      </c>
      <c r="AG96" s="100">
        <f t="shared" si="54"/>
        <v>0</v>
      </c>
      <c r="AH96" s="51">
        <f>(D96=0)+(E96=0)+(F96=0)+(G96=0)+(H96=0)+(J96=0)+(K96=0)+(L96=0)+(M96=0)+(N96=0)+(R96=0)+(S96=0)+(T96=0)+(U96=0)+(V96=0)+(X96=0)+(Y96=0)+(Z96=0)+(AA96=0)+(AB96=0)</f>
        <v>0</v>
      </c>
      <c r="AJ96" s="32"/>
      <c r="AK96" s="29" t="str">
        <f>C130</f>
        <v>ŠULC DRAGO</v>
      </c>
      <c r="AL96" s="29" t="str">
        <f>B128</f>
        <v>PREČNA</v>
      </c>
      <c r="AM96" s="11">
        <f>I130+O130</f>
        <v>49</v>
      </c>
      <c r="AN96" s="11">
        <f>W130+AC130</f>
        <v>66</v>
      </c>
      <c r="AO96" s="13">
        <f t="shared" ref="AO96" si="55">SUM(AM96:AN96)</f>
        <v>115</v>
      </c>
      <c r="AP96" s="11">
        <f>AH130</f>
        <v>0</v>
      </c>
    </row>
    <row r="97" spans="1:42" ht="15" customHeight="1" x14ac:dyDescent="0.25">
      <c r="A97" s="113"/>
      <c r="B97" s="83">
        <v>4</v>
      </c>
      <c r="C97" s="84" t="s">
        <v>62</v>
      </c>
      <c r="D97" s="91">
        <v>4</v>
      </c>
      <c r="E97" s="90">
        <v>7</v>
      </c>
      <c r="F97" s="92">
        <v>6</v>
      </c>
      <c r="G97" s="92">
        <v>6</v>
      </c>
      <c r="H97" s="92">
        <v>6</v>
      </c>
      <c r="I97" s="14">
        <f>SUM(D97:H97)</f>
        <v>29</v>
      </c>
      <c r="J97" s="96">
        <v>6</v>
      </c>
      <c r="K97" s="92">
        <v>3</v>
      </c>
      <c r="L97" s="92">
        <v>6</v>
      </c>
      <c r="M97" s="92">
        <v>3</v>
      </c>
      <c r="N97" s="92">
        <v>6</v>
      </c>
      <c r="O97" s="14">
        <f>SUM(J97:N97)</f>
        <v>24</v>
      </c>
      <c r="P97" s="62"/>
      <c r="Q97" s="65">
        <f t="shared" si="52"/>
        <v>53</v>
      </c>
      <c r="R97" s="91">
        <v>8</v>
      </c>
      <c r="S97" s="90">
        <v>6</v>
      </c>
      <c r="T97" s="92">
        <v>7</v>
      </c>
      <c r="U97" s="92">
        <v>7</v>
      </c>
      <c r="V97" s="92">
        <v>7</v>
      </c>
      <c r="W97" s="9">
        <f>SUM(R97:V97)</f>
        <v>35</v>
      </c>
      <c r="X97" s="96">
        <v>7</v>
      </c>
      <c r="Y97" s="92">
        <v>2</v>
      </c>
      <c r="Z97" s="92">
        <v>6</v>
      </c>
      <c r="AA97" s="92">
        <v>3</v>
      </c>
      <c r="AB97" s="92">
        <v>6</v>
      </c>
      <c r="AC97" s="9">
        <f>SUM(X97:AB97)</f>
        <v>24</v>
      </c>
      <c r="AD97" s="62"/>
      <c r="AE97" s="71">
        <f t="shared" si="53"/>
        <v>59</v>
      </c>
      <c r="AF97" s="101">
        <f>I97+O97+W97+AC97</f>
        <v>112</v>
      </c>
      <c r="AG97" s="100">
        <f t="shared" si="54"/>
        <v>0</v>
      </c>
      <c r="AH97" s="51">
        <f>(D97=0)+(E97=0)+(F97=0)+(G97=0)+(H97=0)+(J97=0)+(K97=0)+(L97=0)+(M97=0)+(N97=0)+(R97=0)+(S97=0)+(T97=0)+(U97=0)+(V97=0)+(X97=0)+(Y97=0)+(Z97=0)+(AA97=0)+(AB97=0)</f>
        <v>0</v>
      </c>
      <c r="AJ97" s="32"/>
      <c r="AK97" s="29" t="str">
        <f>C131</f>
        <v>JARC STANE</v>
      </c>
      <c r="AL97" s="29" t="str">
        <f>B128</f>
        <v>PREČNA</v>
      </c>
      <c r="AM97" s="11">
        <f>I131+O131</f>
        <v>42</v>
      </c>
      <c r="AN97" s="11">
        <f>W131+AC131</f>
        <v>54</v>
      </c>
      <c r="AO97" s="13">
        <f t="shared" ref="AO97:AO100" si="56">SUM(AM97:AN97)</f>
        <v>96</v>
      </c>
      <c r="AP97" s="11">
        <f t="shared" ref="AP97:AP100" si="57">AH131</f>
        <v>0</v>
      </c>
    </row>
    <row r="98" spans="1:42" ht="15" customHeight="1" thickBot="1" x14ac:dyDescent="0.3">
      <c r="A98" s="114"/>
      <c r="B98" s="86">
        <v>5</v>
      </c>
      <c r="C98" s="88" t="s">
        <v>118</v>
      </c>
      <c r="D98" s="93">
        <v>6</v>
      </c>
      <c r="E98" s="94">
        <v>5</v>
      </c>
      <c r="F98" s="94">
        <v>5</v>
      </c>
      <c r="G98" s="94">
        <v>5</v>
      </c>
      <c r="H98" s="94">
        <v>6</v>
      </c>
      <c r="I98" s="66">
        <f>SUM(D98:H98)</f>
        <v>27</v>
      </c>
      <c r="J98" s="97">
        <v>3</v>
      </c>
      <c r="K98" s="94">
        <v>4</v>
      </c>
      <c r="L98" s="94">
        <v>1</v>
      </c>
      <c r="M98" s="94">
        <v>1</v>
      </c>
      <c r="N98" s="94">
        <v>4</v>
      </c>
      <c r="O98" s="66">
        <f>SUM(J98:N98)</f>
        <v>13</v>
      </c>
      <c r="P98" s="67"/>
      <c r="Q98" s="68">
        <f t="shared" si="52"/>
        <v>40</v>
      </c>
      <c r="R98" s="93">
        <v>8</v>
      </c>
      <c r="S98" s="94">
        <v>7</v>
      </c>
      <c r="T98" s="94">
        <v>6</v>
      </c>
      <c r="U98" s="94">
        <v>7</v>
      </c>
      <c r="V98" s="94">
        <v>6</v>
      </c>
      <c r="W98" s="72">
        <f>SUM(R98:V98)</f>
        <v>34</v>
      </c>
      <c r="X98" s="97">
        <v>6</v>
      </c>
      <c r="Y98" s="94">
        <v>2</v>
      </c>
      <c r="Z98" s="94">
        <v>1</v>
      </c>
      <c r="AA98" s="94">
        <v>7</v>
      </c>
      <c r="AB98" s="94">
        <v>1</v>
      </c>
      <c r="AC98" s="72">
        <f>SUM(X98:AB98)</f>
        <v>17</v>
      </c>
      <c r="AD98" s="67"/>
      <c r="AE98" s="73">
        <f>SUM(W98,AC98)</f>
        <v>51</v>
      </c>
      <c r="AF98" s="102">
        <f>I98+O98+W98+AC98</f>
        <v>91</v>
      </c>
      <c r="AG98" s="103">
        <f t="shared" si="54"/>
        <v>0</v>
      </c>
      <c r="AH98" s="51">
        <f>(D98=0)+(E98=0)+(F98=0)+(G98=0)+(H98=0)+(J98=0)+(K98=0)+(L98=0)+(M98=0)+(N98=0)+(R98=0)+(S98=0)+(T98=0)+(U98=0)+(V98=0)+(X98=0)+(Y98=0)+(Z98=0)+(AA98=0)+(AB98=0)</f>
        <v>0</v>
      </c>
      <c r="AJ98" s="32"/>
      <c r="AK98" s="29" t="str">
        <f>C132</f>
        <v>SIKOŠEK DRAGO</v>
      </c>
      <c r="AL98" s="29" t="str">
        <f>B128</f>
        <v>PREČNA</v>
      </c>
      <c r="AM98" s="11">
        <f>I132+O132</f>
        <v>55</v>
      </c>
      <c r="AN98" s="11">
        <f>W132+AC132</f>
        <v>40</v>
      </c>
      <c r="AO98" s="13">
        <f t="shared" si="56"/>
        <v>95</v>
      </c>
      <c r="AP98" s="11">
        <f t="shared" si="57"/>
        <v>0</v>
      </c>
    </row>
    <row r="99" spans="1:42" ht="15" customHeight="1" thickBot="1" x14ac:dyDescent="0.3">
      <c r="A99" s="16"/>
      <c r="B99" s="17"/>
      <c r="C99" s="22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56">
        <f>SUM(Q94:Q98)</f>
        <v>183</v>
      </c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6">
        <f>SUM(AE94:AE98)</f>
        <v>206</v>
      </c>
      <c r="AF99" s="104">
        <f>Q94+Q95+Q96+Q97+Q98+AE94+AE95+AE96+AE97+AE98</f>
        <v>389</v>
      </c>
      <c r="AG99" s="105">
        <f>SUM(AG94:AG98)</f>
        <v>1</v>
      </c>
      <c r="AH99" s="16"/>
      <c r="AJ99" s="32"/>
      <c r="AK99" s="29" t="str">
        <f>C133</f>
        <v>REGINA JOŽE</v>
      </c>
      <c r="AL99" s="29" t="str">
        <f>B128</f>
        <v>PREČNA</v>
      </c>
      <c r="AM99" s="11">
        <f>I133+O133</f>
        <v>45</v>
      </c>
      <c r="AN99" s="11">
        <f>W133+AC133</f>
        <v>42</v>
      </c>
      <c r="AO99" s="13">
        <f t="shared" si="56"/>
        <v>87</v>
      </c>
      <c r="AP99" s="11">
        <f t="shared" si="57"/>
        <v>0</v>
      </c>
    </row>
    <row r="100" spans="1:42" ht="15" customHeight="1" thickBot="1" x14ac:dyDescent="0.3">
      <c r="A100" s="16"/>
      <c r="B100" s="16"/>
      <c r="C100" s="1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J100" s="32"/>
      <c r="AK100" s="29" t="str">
        <f>C134</f>
        <v>BECELE MARJAN</v>
      </c>
      <c r="AL100" s="29" t="str">
        <f>B128</f>
        <v>PREČNA</v>
      </c>
      <c r="AM100" s="11">
        <f>I134+O134</f>
        <v>47</v>
      </c>
      <c r="AN100" s="11">
        <f>W134+AC134</f>
        <v>49</v>
      </c>
      <c r="AO100" s="13">
        <f t="shared" si="56"/>
        <v>96</v>
      </c>
      <c r="AP100" s="11">
        <f t="shared" si="57"/>
        <v>1</v>
      </c>
    </row>
    <row r="101" spans="1:42" ht="15" customHeight="1" x14ac:dyDescent="0.25">
      <c r="A101" s="112">
        <v>12</v>
      </c>
      <c r="B101" s="115" t="s">
        <v>46</v>
      </c>
      <c r="C101" s="116"/>
      <c r="D101" s="119" t="s">
        <v>2</v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1"/>
      <c r="R101" s="119" t="s">
        <v>3</v>
      </c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1"/>
      <c r="AF101" s="122" t="s">
        <v>13</v>
      </c>
      <c r="AG101" s="106" t="s">
        <v>86</v>
      </c>
      <c r="AH101" s="3"/>
      <c r="AJ101" s="32"/>
      <c r="AK101" s="29" t="str">
        <f>C139</f>
        <v>HROVAT JANEZ</v>
      </c>
      <c r="AL101" s="29" t="str">
        <f>B137</f>
        <v>URŠNA SELA</v>
      </c>
      <c r="AM101" s="11">
        <f>I139+O139</f>
        <v>44</v>
      </c>
      <c r="AN101" s="11">
        <f>W139+AC139</f>
        <v>52</v>
      </c>
      <c r="AO101" s="13">
        <f t="shared" ref="AO101:AO105" si="58">SUM(AM101:AN101)</f>
        <v>96</v>
      </c>
      <c r="AP101" s="11">
        <f>AH139</f>
        <v>0</v>
      </c>
    </row>
    <row r="102" spans="1:42" ht="15" customHeight="1" thickBot="1" x14ac:dyDescent="0.3">
      <c r="A102" s="113"/>
      <c r="B102" s="117"/>
      <c r="C102" s="118"/>
      <c r="D102" s="108" t="s">
        <v>5</v>
      </c>
      <c r="E102" s="109"/>
      <c r="F102" s="109"/>
      <c r="G102" s="109"/>
      <c r="H102" s="110"/>
      <c r="I102" s="4" t="s">
        <v>6</v>
      </c>
      <c r="J102" s="111" t="s">
        <v>7</v>
      </c>
      <c r="K102" s="109"/>
      <c r="L102" s="109"/>
      <c r="M102" s="109"/>
      <c r="N102" s="110"/>
      <c r="O102" s="5" t="s">
        <v>6</v>
      </c>
      <c r="P102" s="55">
        <v>0</v>
      </c>
      <c r="Q102" s="64" t="s">
        <v>8</v>
      </c>
      <c r="R102" s="108" t="s">
        <v>5</v>
      </c>
      <c r="S102" s="109"/>
      <c r="T102" s="109"/>
      <c r="U102" s="109"/>
      <c r="V102" s="110"/>
      <c r="W102" s="4" t="s">
        <v>6</v>
      </c>
      <c r="X102" s="111" t="s">
        <v>7</v>
      </c>
      <c r="Y102" s="109"/>
      <c r="Z102" s="109"/>
      <c r="AA102" s="109"/>
      <c r="AB102" s="110"/>
      <c r="AC102" s="5" t="s">
        <v>6</v>
      </c>
      <c r="AD102" s="55">
        <v>0</v>
      </c>
      <c r="AE102" s="69" t="s">
        <v>8</v>
      </c>
      <c r="AF102" s="123"/>
      <c r="AG102" s="107"/>
      <c r="AH102" s="74"/>
      <c r="AJ102" s="32"/>
      <c r="AK102" s="29" t="str">
        <f>C140</f>
        <v>POVŠE IVAN</v>
      </c>
      <c r="AL102" s="29" t="str">
        <f>B137</f>
        <v>URŠNA SELA</v>
      </c>
      <c r="AM102" s="11">
        <f>I140+O140</f>
        <v>59</v>
      </c>
      <c r="AN102" s="11">
        <f>W140+AC140</f>
        <v>52</v>
      </c>
      <c r="AO102" s="13">
        <f t="shared" si="58"/>
        <v>111</v>
      </c>
      <c r="AP102" s="11">
        <f t="shared" ref="AP102:AP105" si="59">AH140</f>
        <v>0</v>
      </c>
    </row>
    <row r="103" spans="1:42" ht="15" customHeight="1" x14ac:dyDescent="0.25">
      <c r="A103" s="113"/>
      <c r="B103" s="81">
        <v>1</v>
      </c>
      <c r="C103" s="85" t="s">
        <v>120</v>
      </c>
      <c r="D103" s="89">
        <v>8</v>
      </c>
      <c r="E103" s="90">
        <v>4</v>
      </c>
      <c r="F103" s="90">
        <v>8</v>
      </c>
      <c r="G103" s="90">
        <v>8</v>
      </c>
      <c r="H103" s="90">
        <v>7</v>
      </c>
      <c r="I103" s="9">
        <f>SUM(D103:H103)</f>
        <v>35</v>
      </c>
      <c r="J103" s="90">
        <v>4</v>
      </c>
      <c r="K103" s="90">
        <v>1</v>
      </c>
      <c r="L103" s="90">
        <v>3</v>
      </c>
      <c r="M103" s="90">
        <v>1</v>
      </c>
      <c r="N103" s="90">
        <v>8</v>
      </c>
      <c r="O103" s="9">
        <f>SUM(J103:N103)</f>
        <v>17</v>
      </c>
      <c r="P103" s="61"/>
      <c r="Q103" s="65">
        <f t="shared" ref="Q103:Q106" si="60">SUM(I103,O103)</f>
        <v>52</v>
      </c>
      <c r="R103" s="89">
        <v>4</v>
      </c>
      <c r="S103" s="90">
        <v>6</v>
      </c>
      <c r="T103" s="90">
        <v>5</v>
      </c>
      <c r="U103" s="90">
        <v>3</v>
      </c>
      <c r="V103" s="90">
        <v>3</v>
      </c>
      <c r="W103" s="10">
        <f>SUM(R103:V103)</f>
        <v>21</v>
      </c>
      <c r="X103" s="90">
        <v>5</v>
      </c>
      <c r="Y103" s="90">
        <v>1</v>
      </c>
      <c r="Z103" s="90">
        <v>0</v>
      </c>
      <c r="AA103" s="90">
        <v>2</v>
      </c>
      <c r="AB103" s="90">
        <v>1</v>
      </c>
      <c r="AC103" s="9">
        <f>SUM(X103:AB103)</f>
        <v>9</v>
      </c>
      <c r="AD103" s="61">
        <v>1</v>
      </c>
      <c r="AE103" s="70">
        <f t="shared" ref="AE103:AE106" si="61">SUM(W103,AC103)</f>
        <v>30</v>
      </c>
      <c r="AF103" s="99">
        <f>I103+O103+W103+AC103</f>
        <v>82</v>
      </c>
      <c r="AG103" s="100">
        <f>P103+AD103</f>
        <v>1</v>
      </c>
      <c r="AH103" s="51">
        <f>(D103=0)+(E103=0)+(F103=0)+(G103=0)+(H103=0)+(J103=0)+(K103=0)+(L103=0)+(M103=0)+(N103=0)+(R103=0)+(S103=0)+(T103=0)+(U103=0)+(V103=0)+(X103=0)+(Y103=0)+(Z103=0)+(AA103=0)+(AB103=0)</f>
        <v>1</v>
      </c>
      <c r="AJ103" s="32"/>
      <c r="AK103" s="29" t="str">
        <f>C141</f>
        <v>KLOBUČAR TONE</v>
      </c>
      <c r="AL103" s="29" t="str">
        <f>B137</f>
        <v>URŠNA SELA</v>
      </c>
      <c r="AM103" s="11">
        <f>I141+O141</f>
        <v>40</v>
      </c>
      <c r="AN103" s="11">
        <f>W141+AC141</f>
        <v>50</v>
      </c>
      <c r="AO103" s="13">
        <f t="shared" si="58"/>
        <v>90</v>
      </c>
      <c r="AP103" s="11">
        <f t="shared" si="59"/>
        <v>1</v>
      </c>
    </row>
    <row r="104" spans="1:42" ht="15" customHeight="1" x14ac:dyDescent="0.25">
      <c r="A104" s="113"/>
      <c r="B104" s="83">
        <v>2</v>
      </c>
      <c r="C104" s="85" t="s">
        <v>47</v>
      </c>
      <c r="D104" s="91">
        <v>7</v>
      </c>
      <c r="E104" s="92">
        <v>8</v>
      </c>
      <c r="F104" s="92">
        <v>5</v>
      </c>
      <c r="G104" s="92">
        <v>6</v>
      </c>
      <c r="H104" s="92">
        <v>8</v>
      </c>
      <c r="I104" s="9">
        <f>SUM(D104:H104)</f>
        <v>34</v>
      </c>
      <c r="J104" s="92">
        <v>7</v>
      </c>
      <c r="K104" s="92">
        <v>2</v>
      </c>
      <c r="L104" s="92">
        <v>9</v>
      </c>
      <c r="M104" s="92">
        <v>7</v>
      </c>
      <c r="N104" s="92">
        <v>1</v>
      </c>
      <c r="O104" s="9">
        <f>SUM(J104:N104)</f>
        <v>26</v>
      </c>
      <c r="P104" s="61"/>
      <c r="Q104" s="65">
        <f t="shared" si="60"/>
        <v>60</v>
      </c>
      <c r="R104" s="91">
        <v>3</v>
      </c>
      <c r="S104" s="92">
        <v>2</v>
      </c>
      <c r="T104" s="92">
        <v>8</v>
      </c>
      <c r="U104" s="92">
        <v>8</v>
      </c>
      <c r="V104" s="92">
        <v>8</v>
      </c>
      <c r="W104" s="9">
        <f>SUM(R104:V104)</f>
        <v>29</v>
      </c>
      <c r="X104" s="92">
        <v>8</v>
      </c>
      <c r="Y104" s="92">
        <v>1</v>
      </c>
      <c r="Z104" s="92">
        <v>8</v>
      </c>
      <c r="AA104" s="92">
        <v>1</v>
      </c>
      <c r="AB104" s="92">
        <v>5</v>
      </c>
      <c r="AC104" s="9">
        <f>SUM(X104:AB104)</f>
        <v>23</v>
      </c>
      <c r="AD104" s="61"/>
      <c r="AE104" s="70">
        <f t="shared" si="61"/>
        <v>52</v>
      </c>
      <c r="AF104" s="101">
        <f>I104+O104+W104+AC104</f>
        <v>112</v>
      </c>
      <c r="AG104" s="100">
        <f t="shared" ref="AG104:AG107" si="62">P104+AD104</f>
        <v>0</v>
      </c>
      <c r="AH104" s="51">
        <f>(D104=0)+(E104=0)+(F104=0)+(G104=0)+(H104=0)+(J104=0)+(K104=0)+(L104=0)+(M104=0)+(N104=0)+(R104=0)+(S104=0)+(T104=0)+(U104=0)+(V104=0)+(X104=0)+(Y104=0)+(Z104=0)+(AA104=0)+(AB104=0)</f>
        <v>0</v>
      </c>
      <c r="AJ104" s="32"/>
      <c r="AK104" s="29" t="str">
        <f>C142</f>
        <v>JAKŠE CIRIL</v>
      </c>
      <c r="AL104" s="29" t="str">
        <f>B137</f>
        <v>URŠNA SELA</v>
      </c>
      <c r="AM104" s="11">
        <f>I142+O142</f>
        <v>41</v>
      </c>
      <c r="AN104" s="11">
        <f>W142+AC142</f>
        <v>29</v>
      </c>
      <c r="AO104" s="13">
        <f t="shared" si="58"/>
        <v>70</v>
      </c>
      <c r="AP104" s="11">
        <f t="shared" si="59"/>
        <v>1</v>
      </c>
    </row>
    <row r="105" spans="1:42" ht="15" customHeight="1" x14ac:dyDescent="0.25">
      <c r="A105" s="113"/>
      <c r="B105" s="83">
        <v>3</v>
      </c>
      <c r="C105" s="85" t="s">
        <v>121</v>
      </c>
      <c r="D105" s="91">
        <v>5</v>
      </c>
      <c r="E105" s="92">
        <v>6</v>
      </c>
      <c r="F105" s="92">
        <v>3</v>
      </c>
      <c r="G105" s="92">
        <v>5</v>
      </c>
      <c r="H105" s="92">
        <v>8</v>
      </c>
      <c r="I105" s="9">
        <f>SUM(D105:H105)</f>
        <v>27</v>
      </c>
      <c r="J105" s="92">
        <v>7</v>
      </c>
      <c r="K105" s="92">
        <v>1</v>
      </c>
      <c r="L105" s="92">
        <v>1</v>
      </c>
      <c r="M105" s="92">
        <v>5</v>
      </c>
      <c r="N105" s="92">
        <v>2</v>
      </c>
      <c r="O105" s="9">
        <f>SUM(J105:N105)</f>
        <v>16</v>
      </c>
      <c r="P105" s="61"/>
      <c r="Q105" s="65">
        <f t="shared" si="60"/>
        <v>43</v>
      </c>
      <c r="R105" s="91">
        <v>5</v>
      </c>
      <c r="S105" s="92">
        <v>5</v>
      </c>
      <c r="T105" s="92">
        <v>6</v>
      </c>
      <c r="U105" s="92">
        <v>4</v>
      </c>
      <c r="V105" s="92">
        <v>7</v>
      </c>
      <c r="W105" s="9">
        <f>SUM(R105:V105)</f>
        <v>27</v>
      </c>
      <c r="X105" s="92">
        <v>4</v>
      </c>
      <c r="Y105" s="92">
        <v>1</v>
      </c>
      <c r="Z105" s="92">
        <v>2</v>
      </c>
      <c r="AA105" s="92">
        <v>1</v>
      </c>
      <c r="AB105" s="92">
        <v>1</v>
      </c>
      <c r="AC105" s="9">
        <f>SUM(X105:AB105)</f>
        <v>9</v>
      </c>
      <c r="AD105" s="61"/>
      <c r="AE105" s="70">
        <f t="shared" si="61"/>
        <v>36</v>
      </c>
      <c r="AF105" s="101">
        <f>I105+O105+W105+AC105</f>
        <v>79</v>
      </c>
      <c r="AG105" s="100">
        <f t="shared" si="62"/>
        <v>0</v>
      </c>
      <c r="AH105" s="51">
        <f>(D105=0)+(E105=0)+(F105=0)+(G105=0)+(H105=0)+(J105=0)+(K105=0)+(L105=0)+(M105=0)+(N105=0)+(R105=0)+(S105=0)+(T105=0)+(U105=0)+(V105=0)+(X105=0)+(Y105=0)+(Z105=0)+(AA105=0)+(AB105=0)</f>
        <v>0</v>
      </c>
      <c r="AJ105" s="32"/>
      <c r="AK105" s="29" t="str">
        <f>C143</f>
        <v>UMEK DRAGO</v>
      </c>
      <c r="AL105" s="29" t="str">
        <f>B137</f>
        <v>URŠNA SELA</v>
      </c>
      <c r="AM105" s="11">
        <f>I143+O143</f>
        <v>45</v>
      </c>
      <c r="AN105" s="11">
        <f>W143+AC143</f>
        <v>52</v>
      </c>
      <c r="AO105" s="13">
        <f t="shared" si="58"/>
        <v>97</v>
      </c>
      <c r="AP105" s="11">
        <f t="shared" si="59"/>
        <v>0</v>
      </c>
    </row>
    <row r="106" spans="1:42" ht="15" customHeight="1" x14ac:dyDescent="0.25">
      <c r="A106" s="113"/>
      <c r="B106" s="83">
        <v>4</v>
      </c>
      <c r="C106" s="85" t="s">
        <v>122</v>
      </c>
      <c r="D106" s="91">
        <v>5</v>
      </c>
      <c r="E106" s="92">
        <v>6</v>
      </c>
      <c r="F106" s="92">
        <v>7</v>
      </c>
      <c r="G106" s="92">
        <v>5</v>
      </c>
      <c r="H106" s="92">
        <v>8</v>
      </c>
      <c r="I106" s="14">
        <f>SUM(D106:H106)</f>
        <v>31</v>
      </c>
      <c r="J106" s="92">
        <v>6</v>
      </c>
      <c r="K106" s="92">
        <v>3</v>
      </c>
      <c r="L106" s="92">
        <v>4</v>
      </c>
      <c r="M106" s="92">
        <v>2</v>
      </c>
      <c r="N106" s="92">
        <v>1</v>
      </c>
      <c r="O106" s="14">
        <f>SUM(J106:N106)</f>
        <v>16</v>
      </c>
      <c r="P106" s="62"/>
      <c r="Q106" s="65">
        <f t="shared" si="60"/>
        <v>47</v>
      </c>
      <c r="R106" s="91">
        <v>5</v>
      </c>
      <c r="S106" s="92">
        <v>4</v>
      </c>
      <c r="T106" s="92">
        <v>9</v>
      </c>
      <c r="U106" s="92">
        <v>4</v>
      </c>
      <c r="V106" s="92">
        <v>5</v>
      </c>
      <c r="W106" s="9">
        <f>SUM(R106:V106)</f>
        <v>27</v>
      </c>
      <c r="X106" s="92">
        <v>6</v>
      </c>
      <c r="Y106" s="92">
        <v>1</v>
      </c>
      <c r="Z106" s="92">
        <v>1</v>
      </c>
      <c r="AA106" s="92">
        <v>1</v>
      </c>
      <c r="AB106" s="92">
        <v>6</v>
      </c>
      <c r="AC106" s="9">
        <f>SUM(X106:AB106)</f>
        <v>15</v>
      </c>
      <c r="AD106" s="62"/>
      <c r="AE106" s="71">
        <f t="shared" si="61"/>
        <v>42</v>
      </c>
      <c r="AF106" s="101">
        <f>I106+O106+W106+AC106</f>
        <v>89</v>
      </c>
      <c r="AG106" s="100">
        <f t="shared" si="62"/>
        <v>0</v>
      </c>
      <c r="AH106" s="51">
        <f>(D106=0)+(E106=0)+(F106=0)+(G106=0)+(H106=0)+(J106=0)+(K106=0)+(L106=0)+(M106=0)+(N106=0)+(R106=0)+(S106=0)+(T106=0)+(U106=0)+(V106=0)+(X106=0)+(Y106=0)+(Z106=0)+(AA106=0)+(AB106=0)</f>
        <v>0</v>
      </c>
      <c r="AJ106" s="32"/>
      <c r="AK106" s="29" t="str">
        <f>C148</f>
        <v>FINK IVAN</v>
      </c>
      <c r="AL106" s="29" t="str">
        <f>B146</f>
        <v>DOLENJSKE TOPLICE</v>
      </c>
      <c r="AM106" s="11">
        <f>I148+O148</f>
        <v>61</v>
      </c>
      <c r="AN106" s="11">
        <f>W148+AC148</f>
        <v>44</v>
      </c>
      <c r="AO106" s="13">
        <f t="shared" ref="AO106" si="63">SUM(AM106:AN106)</f>
        <v>105</v>
      </c>
      <c r="AP106" s="11">
        <f>AH148</f>
        <v>0</v>
      </c>
    </row>
    <row r="107" spans="1:42" ht="15" customHeight="1" thickBot="1" x14ac:dyDescent="0.3">
      <c r="A107" s="114"/>
      <c r="B107" s="86">
        <v>5</v>
      </c>
      <c r="C107" s="87" t="s">
        <v>123</v>
      </c>
      <c r="D107" s="93">
        <v>3</v>
      </c>
      <c r="E107" s="94">
        <v>3</v>
      </c>
      <c r="F107" s="94">
        <v>6</v>
      </c>
      <c r="G107" s="94">
        <v>5</v>
      </c>
      <c r="H107" s="94">
        <v>4</v>
      </c>
      <c r="I107" s="66">
        <f>SUM(D107:H107)</f>
        <v>21</v>
      </c>
      <c r="J107" s="94">
        <v>6</v>
      </c>
      <c r="K107" s="94">
        <v>0</v>
      </c>
      <c r="L107" s="94">
        <v>0</v>
      </c>
      <c r="M107" s="94">
        <v>2</v>
      </c>
      <c r="N107" s="94">
        <v>1</v>
      </c>
      <c r="O107" s="66">
        <f>SUM(J107:N107)</f>
        <v>9</v>
      </c>
      <c r="P107" s="67">
        <v>2</v>
      </c>
      <c r="Q107" s="68"/>
      <c r="R107" s="93">
        <v>3</v>
      </c>
      <c r="S107" s="94">
        <v>5</v>
      </c>
      <c r="T107" s="94">
        <v>5</v>
      </c>
      <c r="U107" s="94">
        <v>7</v>
      </c>
      <c r="V107" s="94">
        <v>6</v>
      </c>
      <c r="W107" s="72">
        <f>SUM(R107:V107)</f>
        <v>26</v>
      </c>
      <c r="X107" s="94">
        <v>6</v>
      </c>
      <c r="Y107" s="94">
        <v>2</v>
      </c>
      <c r="Z107" s="94">
        <v>0</v>
      </c>
      <c r="AA107" s="94">
        <v>1</v>
      </c>
      <c r="AB107" s="94">
        <v>7</v>
      </c>
      <c r="AC107" s="72">
        <f>SUM(X107:AB107)</f>
        <v>16</v>
      </c>
      <c r="AD107" s="67">
        <v>1</v>
      </c>
      <c r="AE107" s="73"/>
      <c r="AF107" s="102">
        <f>I107+O107+W107+AC107</f>
        <v>72</v>
      </c>
      <c r="AG107" s="103">
        <f t="shared" si="62"/>
        <v>3</v>
      </c>
      <c r="AH107" s="51">
        <f>(D107=0)+(E107=0)+(F107=0)+(G107=0)+(H107=0)+(J107=0)+(K107=0)+(L107=0)+(M107=0)+(N107=0)+(R107=0)+(S107=0)+(T107=0)+(U107=0)+(V107=0)+(X107=0)+(Y107=0)+(Z107=0)+(AA107=0)+(AB107=0)</f>
        <v>3</v>
      </c>
      <c r="AJ107" s="32"/>
      <c r="AK107" s="29" t="str">
        <f>C149</f>
        <v>ZUPANČIČ JOŽE</v>
      </c>
      <c r="AL107" s="29" t="str">
        <f>B146</f>
        <v>DOLENJSKE TOPLICE</v>
      </c>
      <c r="AM107" s="11">
        <f>I149+O149</f>
        <v>61</v>
      </c>
      <c r="AN107" s="11">
        <f>W149+AC149</f>
        <v>56</v>
      </c>
      <c r="AO107" s="13">
        <f t="shared" ref="AO107:AO110" si="64">SUM(AM107:AN107)</f>
        <v>117</v>
      </c>
      <c r="AP107" s="11">
        <f t="shared" ref="AP107:AP110" si="65">AH149</f>
        <v>0</v>
      </c>
    </row>
    <row r="108" spans="1:42" ht="15" customHeight="1" thickBot="1" x14ac:dyDescent="0.3">
      <c r="A108" s="16"/>
      <c r="B108" s="17"/>
      <c r="C108" s="22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56">
        <f>SUM(Q103:Q107)</f>
        <v>202</v>
      </c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6">
        <f>SUM(AE103:AE107)</f>
        <v>160</v>
      </c>
      <c r="AF108" s="104">
        <f>Q103+Q104+Q105+Q106+Q107+AE103+AE104+AE105+AE106+AE107</f>
        <v>362</v>
      </c>
      <c r="AG108" s="105">
        <f>SUM(AG103:AG107)</f>
        <v>4</v>
      </c>
      <c r="AH108" s="16"/>
      <c r="AJ108" s="32"/>
      <c r="AK108" s="29" t="str">
        <f>C150</f>
        <v>FINK JOŽE</v>
      </c>
      <c r="AL108" s="29" t="str">
        <f>B146</f>
        <v>DOLENJSKE TOPLICE</v>
      </c>
      <c r="AM108" s="11">
        <f>I150+O150</f>
        <v>74</v>
      </c>
      <c r="AN108" s="11">
        <f>W150+AC150</f>
        <v>63</v>
      </c>
      <c r="AO108" s="13">
        <f t="shared" si="64"/>
        <v>137</v>
      </c>
      <c r="AP108" s="11">
        <f t="shared" si="65"/>
        <v>0</v>
      </c>
    </row>
    <row r="109" spans="1:42" ht="15" customHeight="1" thickBot="1" x14ac:dyDescent="0.3">
      <c r="A109" s="16"/>
      <c r="B109" s="16"/>
      <c r="C109" s="18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J109" s="32"/>
      <c r="AK109" s="29" t="str">
        <f>C151</f>
        <v>AVGUŠTIN BRANE</v>
      </c>
      <c r="AL109" s="29" t="str">
        <f>B146</f>
        <v>DOLENJSKE TOPLICE</v>
      </c>
      <c r="AM109" s="11">
        <f>I151+O151</f>
        <v>51</v>
      </c>
      <c r="AN109" s="11">
        <f>W151+AC151</f>
        <v>67</v>
      </c>
      <c r="AO109" s="13">
        <f t="shared" si="64"/>
        <v>118</v>
      </c>
      <c r="AP109" s="11">
        <f t="shared" si="65"/>
        <v>0</v>
      </c>
    </row>
    <row r="110" spans="1:42" ht="15" customHeight="1" x14ac:dyDescent="0.25">
      <c r="A110" s="112">
        <v>13</v>
      </c>
      <c r="B110" s="115" t="s">
        <v>48</v>
      </c>
      <c r="C110" s="116"/>
      <c r="D110" s="119" t="s">
        <v>2</v>
      </c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1"/>
      <c r="R110" s="119" t="s">
        <v>3</v>
      </c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1"/>
      <c r="AF110" s="122" t="s">
        <v>13</v>
      </c>
      <c r="AG110" s="106" t="s">
        <v>86</v>
      </c>
      <c r="AH110" s="3"/>
      <c r="AJ110" s="32"/>
      <c r="AK110" s="29" t="str">
        <f>C152</f>
        <v>PAVLIN LADO</v>
      </c>
      <c r="AL110" s="29" t="str">
        <f>B146</f>
        <v>DOLENJSKE TOPLICE</v>
      </c>
      <c r="AM110" s="11">
        <f>I152+O152</f>
        <v>55</v>
      </c>
      <c r="AN110" s="11">
        <f>W152+AC152</f>
        <v>52</v>
      </c>
      <c r="AO110" s="13">
        <f t="shared" si="64"/>
        <v>107</v>
      </c>
      <c r="AP110" s="11">
        <f t="shared" si="65"/>
        <v>0</v>
      </c>
    </row>
    <row r="111" spans="1:42" ht="15" customHeight="1" thickBot="1" x14ac:dyDescent="0.3">
      <c r="A111" s="113"/>
      <c r="B111" s="117"/>
      <c r="C111" s="118"/>
      <c r="D111" s="108" t="s">
        <v>5</v>
      </c>
      <c r="E111" s="109"/>
      <c r="F111" s="109"/>
      <c r="G111" s="109"/>
      <c r="H111" s="110"/>
      <c r="I111" s="4" t="s">
        <v>6</v>
      </c>
      <c r="J111" s="111" t="s">
        <v>7</v>
      </c>
      <c r="K111" s="109"/>
      <c r="L111" s="109"/>
      <c r="M111" s="109"/>
      <c r="N111" s="110"/>
      <c r="O111" s="5" t="s">
        <v>6</v>
      </c>
      <c r="P111" s="55">
        <v>0</v>
      </c>
      <c r="Q111" s="64" t="s">
        <v>8</v>
      </c>
      <c r="R111" s="108" t="s">
        <v>5</v>
      </c>
      <c r="S111" s="109"/>
      <c r="T111" s="109"/>
      <c r="U111" s="109"/>
      <c r="V111" s="110"/>
      <c r="W111" s="4" t="s">
        <v>6</v>
      </c>
      <c r="X111" s="111" t="s">
        <v>7</v>
      </c>
      <c r="Y111" s="109"/>
      <c r="Z111" s="109"/>
      <c r="AA111" s="109"/>
      <c r="AB111" s="110"/>
      <c r="AC111" s="5" t="s">
        <v>6</v>
      </c>
      <c r="AD111" s="55">
        <v>0</v>
      </c>
      <c r="AE111" s="69" t="s">
        <v>8</v>
      </c>
      <c r="AF111" s="123"/>
      <c r="AG111" s="107"/>
      <c r="AH111" s="74"/>
      <c r="AJ111" s="2"/>
      <c r="AK111" s="2"/>
      <c r="AL111" s="2"/>
      <c r="AM111" s="2"/>
      <c r="AN111" s="2"/>
      <c r="AO111" s="2"/>
      <c r="AP111" s="2"/>
    </row>
    <row r="112" spans="1:42" ht="15" customHeight="1" x14ac:dyDescent="0.25">
      <c r="A112" s="113"/>
      <c r="B112" s="81">
        <v>1</v>
      </c>
      <c r="C112" s="85" t="s">
        <v>128</v>
      </c>
      <c r="D112" s="89">
        <v>6</v>
      </c>
      <c r="E112" s="90">
        <v>7</v>
      </c>
      <c r="F112" s="90">
        <v>7</v>
      </c>
      <c r="G112" s="90">
        <v>7</v>
      </c>
      <c r="H112" s="90">
        <v>4</v>
      </c>
      <c r="I112" s="9">
        <f>SUM(D112:H112)</f>
        <v>31</v>
      </c>
      <c r="J112" s="90">
        <v>4</v>
      </c>
      <c r="K112" s="90">
        <v>1</v>
      </c>
      <c r="L112" s="90">
        <v>2</v>
      </c>
      <c r="M112" s="90">
        <v>1</v>
      </c>
      <c r="N112" s="90">
        <v>1</v>
      </c>
      <c r="O112" s="9">
        <f>SUM(J112:N112)</f>
        <v>9</v>
      </c>
      <c r="P112" s="61"/>
      <c r="Q112" s="65">
        <f t="shared" ref="Q112:Q116" si="66">SUM(I112,O112)</f>
        <v>40</v>
      </c>
      <c r="R112" s="89">
        <v>3</v>
      </c>
      <c r="S112" s="90">
        <v>9</v>
      </c>
      <c r="T112" s="90">
        <v>3</v>
      </c>
      <c r="U112" s="90">
        <v>8</v>
      </c>
      <c r="V112" s="90">
        <v>8</v>
      </c>
      <c r="W112" s="10">
        <f>SUM(R112:V112)</f>
        <v>31</v>
      </c>
      <c r="X112" s="90">
        <v>7</v>
      </c>
      <c r="Y112" s="90">
        <v>2</v>
      </c>
      <c r="Z112" s="90">
        <v>8</v>
      </c>
      <c r="AA112" s="90">
        <v>1</v>
      </c>
      <c r="AB112" s="90">
        <v>7</v>
      </c>
      <c r="AC112" s="9">
        <f>SUM(X112:AB112)</f>
        <v>25</v>
      </c>
      <c r="AD112" s="61"/>
      <c r="AE112" s="70">
        <f t="shared" ref="AE112:AE115" si="67">SUM(W112,AC112)</f>
        <v>56</v>
      </c>
      <c r="AF112" s="99">
        <f>I112+O112+W112+AC112</f>
        <v>96</v>
      </c>
      <c r="AG112" s="100">
        <f>P112+AD112</f>
        <v>0</v>
      </c>
      <c r="AH112" s="51">
        <f>(D112=0)+(E112=0)+(F112=0)+(G112=0)+(H112=0)+(J112=0)+(K112=0)+(L112=0)+(M112=0)+(N112=0)+(R112=0)+(S112=0)+(T112=0)+(U112=0)+(V112=0)+(X112=0)+(Y112=0)+(Z112=0)+(AA112=0)+(AB112=0)</f>
        <v>0</v>
      </c>
      <c r="AJ112" s="2"/>
      <c r="AK112" s="2"/>
      <c r="AL112" s="2"/>
      <c r="AM112" s="2"/>
      <c r="AN112" s="2"/>
      <c r="AO112" s="2"/>
      <c r="AP112" s="2"/>
    </row>
    <row r="113" spans="1:42" ht="15" customHeight="1" x14ac:dyDescent="0.25">
      <c r="A113" s="113"/>
      <c r="B113" s="83">
        <v>2</v>
      </c>
      <c r="C113" s="85" t="s">
        <v>49</v>
      </c>
      <c r="D113" s="91">
        <v>6</v>
      </c>
      <c r="E113" s="92">
        <v>4</v>
      </c>
      <c r="F113" s="92">
        <v>3</v>
      </c>
      <c r="G113" s="92">
        <v>4</v>
      </c>
      <c r="H113" s="92">
        <v>5</v>
      </c>
      <c r="I113" s="9">
        <f>SUM(D113:H113)</f>
        <v>22</v>
      </c>
      <c r="J113" s="92">
        <v>5</v>
      </c>
      <c r="K113" s="92">
        <v>1</v>
      </c>
      <c r="L113" s="92">
        <v>1</v>
      </c>
      <c r="M113" s="92">
        <v>0</v>
      </c>
      <c r="N113" s="92">
        <v>1</v>
      </c>
      <c r="O113" s="9">
        <f>SUM(J113:N113)</f>
        <v>8</v>
      </c>
      <c r="P113" s="61">
        <v>1</v>
      </c>
      <c r="Q113" s="65">
        <f t="shared" si="66"/>
        <v>30</v>
      </c>
      <c r="R113" s="91">
        <v>6</v>
      </c>
      <c r="S113" s="92">
        <v>7</v>
      </c>
      <c r="T113" s="92">
        <v>8</v>
      </c>
      <c r="U113" s="92">
        <v>7</v>
      </c>
      <c r="V113" s="92">
        <v>8</v>
      </c>
      <c r="W113" s="9">
        <f>SUM(R113:V113)</f>
        <v>36</v>
      </c>
      <c r="X113" s="92">
        <v>8</v>
      </c>
      <c r="Y113" s="92">
        <v>1</v>
      </c>
      <c r="Z113" s="92">
        <v>8</v>
      </c>
      <c r="AA113" s="92">
        <v>1</v>
      </c>
      <c r="AB113" s="92">
        <v>8</v>
      </c>
      <c r="AC113" s="9">
        <f>SUM(X113:AB113)</f>
        <v>26</v>
      </c>
      <c r="AD113" s="61"/>
      <c r="AE113" s="70">
        <f t="shared" si="67"/>
        <v>62</v>
      </c>
      <c r="AF113" s="101">
        <f>I113+O113+W113+AC113</f>
        <v>92</v>
      </c>
      <c r="AG113" s="100">
        <f t="shared" ref="AG113:AG116" si="68">P113+AD113</f>
        <v>1</v>
      </c>
      <c r="AH113" s="51">
        <f>(D113=0)+(E113=0)+(F113=0)+(G113=0)+(H113=0)+(J113=0)+(K113=0)+(L113=0)+(M113=0)+(N113=0)+(R113=0)+(S113=0)+(T113=0)+(U113=0)+(V113=0)+(X113=0)+(Y113=0)+(Z113=0)+(AA113=0)+(AB113=0)</f>
        <v>1</v>
      </c>
      <c r="AJ113" s="2"/>
      <c r="AK113" s="2"/>
      <c r="AL113" s="2"/>
      <c r="AM113" s="2"/>
      <c r="AN113" s="2"/>
      <c r="AO113" s="2"/>
      <c r="AP113" s="2"/>
    </row>
    <row r="114" spans="1:42" ht="15" customHeight="1" x14ac:dyDescent="0.25">
      <c r="A114" s="113"/>
      <c r="B114" s="83">
        <v>3</v>
      </c>
      <c r="C114" s="85" t="s">
        <v>50</v>
      </c>
      <c r="D114" s="91">
        <v>7</v>
      </c>
      <c r="E114" s="92">
        <v>6</v>
      </c>
      <c r="F114" s="92">
        <v>6</v>
      </c>
      <c r="G114" s="92">
        <v>4</v>
      </c>
      <c r="H114" s="92">
        <v>4</v>
      </c>
      <c r="I114" s="9">
        <f>SUM(D114:H114)</f>
        <v>27</v>
      </c>
      <c r="J114" s="92">
        <v>7</v>
      </c>
      <c r="K114" s="92">
        <v>0</v>
      </c>
      <c r="L114" s="92">
        <v>1</v>
      </c>
      <c r="M114" s="92">
        <v>1</v>
      </c>
      <c r="N114" s="92">
        <v>3</v>
      </c>
      <c r="O114" s="9">
        <f>SUM(J114:N114)</f>
        <v>12</v>
      </c>
      <c r="P114" s="61">
        <v>1</v>
      </c>
      <c r="Q114" s="65"/>
      <c r="R114" s="91">
        <v>7</v>
      </c>
      <c r="S114" s="92">
        <v>3</v>
      </c>
      <c r="T114" s="92">
        <v>4</v>
      </c>
      <c r="U114" s="92">
        <v>3</v>
      </c>
      <c r="V114" s="92">
        <v>7</v>
      </c>
      <c r="W114" s="9">
        <f>SUM(R114:V114)</f>
        <v>24</v>
      </c>
      <c r="X114" s="92">
        <v>9</v>
      </c>
      <c r="Y114" s="92">
        <v>5</v>
      </c>
      <c r="Z114" s="92">
        <v>1</v>
      </c>
      <c r="AA114" s="92">
        <v>1</v>
      </c>
      <c r="AB114" s="92">
        <v>1</v>
      </c>
      <c r="AC114" s="9">
        <f>SUM(X114:AB114)</f>
        <v>17</v>
      </c>
      <c r="AD114" s="61"/>
      <c r="AE114" s="70"/>
      <c r="AF114" s="101">
        <f>I114+O114+W114+AC114</f>
        <v>80</v>
      </c>
      <c r="AG114" s="100">
        <f t="shared" si="68"/>
        <v>1</v>
      </c>
      <c r="AH114" s="51">
        <f>(D114=0)+(E114=0)+(F114=0)+(G114=0)+(H114=0)+(J114=0)+(K114=0)+(L114=0)+(M114=0)+(N114=0)+(R114=0)+(S114=0)+(T114=0)+(U114=0)+(V114=0)+(X114=0)+(Y114=0)+(Z114=0)+(AA114=0)+(AB114=0)</f>
        <v>1</v>
      </c>
      <c r="AJ114" s="2"/>
      <c r="AK114" s="2"/>
      <c r="AL114" s="2"/>
      <c r="AM114" s="2"/>
      <c r="AN114" s="2"/>
      <c r="AO114" s="2"/>
      <c r="AP114" s="2"/>
    </row>
    <row r="115" spans="1:42" ht="15" customHeight="1" x14ac:dyDescent="0.25">
      <c r="A115" s="113"/>
      <c r="B115" s="83">
        <v>4</v>
      </c>
      <c r="C115" s="84" t="s">
        <v>124</v>
      </c>
      <c r="D115" s="91">
        <v>8</v>
      </c>
      <c r="E115" s="92">
        <v>6</v>
      </c>
      <c r="F115" s="92">
        <v>6</v>
      </c>
      <c r="G115" s="92">
        <v>8</v>
      </c>
      <c r="H115" s="92">
        <v>6</v>
      </c>
      <c r="I115" s="14">
        <f>SUM(D115:H115)</f>
        <v>34</v>
      </c>
      <c r="J115" s="92">
        <v>7</v>
      </c>
      <c r="K115" s="92">
        <v>1</v>
      </c>
      <c r="L115" s="92">
        <v>1</v>
      </c>
      <c r="M115" s="92">
        <v>6</v>
      </c>
      <c r="N115" s="92">
        <v>1</v>
      </c>
      <c r="O115" s="14">
        <f>SUM(J115:N115)</f>
        <v>16</v>
      </c>
      <c r="P115" s="62"/>
      <c r="Q115" s="65">
        <f t="shared" si="66"/>
        <v>50</v>
      </c>
      <c r="R115" s="91">
        <v>6</v>
      </c>
      <c r="S115" s="92">
        <v>8</v>
      </c>
      <c r="T115" s="92">
        <v>7</v>
      </c>
      <c r="U115" s="92">
        <v>7</v>
      </c>
      <c r="V115" s="92">
        <v>4</v>
      </c>
      <c r="W115" s="9">
        <f>SUM(R115:V115)</f>
        <v>32</v>
      </c>
      <c r="X115" s="92">
        <v>7</v>
      </c>
      <c r="Y115" s="92">
        <v>1</v>
      </c>
      <c r="Z115" s="92">
        <v>1</v>
      </c>
      <c r="AA115" s="92">
        <v>9</v>
      </c>
      <c r="AB115" s="92">
        <v>7</v>
      </c>
      <c r="AC115" s="9">
        <f>SUM(X115:AB115)</f>
        <v>25</v>
      </c>
      <c r="AD115" s="62"/>
      <c r="AE115" s="71">
        <f t="shared" si="67"/>
        <v>57</v>
      </c>
      <c r="AF115" s="101">
        <f>I115+O115+W115+AC115</f>
        <v>107</v>
      </c>
      <c r="AG115" s="100">
        <f t="shared" si="68"/>
        <v>0</v>
      </c>
      <c r="AH115" s="51">
        <f>(D115=0)+(E115=0)+(F115=0)+(G115=0)+(H115=0)+(J115=0)+(K115=0)+(L115=0)+(M115=0)+(N115=0)+(R115=0)+(S115=0)+(T115=0)+(U115=0)+(V115=0)+(X115=0)+(Y115=0)+(Z115=0)+(AA115=0)+(AB115=0)</f>
        <v>0</v>
      </c>
      <c r="AJ115" s="2"/>
      <c r="AK115" s="2"/>
      <c r="AL115" s="2"/>
      <c r="AM115" s="2"/>
      <c r="AN115" s="2"/>
      <c r="AO115" s="2"/>
      <c r="AP115" s="2"/>
    </row>
    <row r="116" spans="1:42" ht="15" customHeight="1" thickBot="1" x14ac:dyDescent="0.3">
      <c r="A116" s="114"/>
      <c r="B116" s="86">
        <v>5</v>
      </c>
      <c r="C116" s="88" t="s">
        <v>125</v>
      </c>
      <c r="D116" s="93">
        <v>6</v>
      </c>
      <c r="E116" s="94">
        <v>6</v>
      </c>
      <c r="F116" s="94">
        <v>4</v>
      </c>
      <c r="G116" s="94">
        <v>6</v>
      </c>
      <c r="H116" s="94">
        <v>6</v>
      </c>
      <c r="I116" s="66">
        <f>SUM(D116:H116)</f>
        <v>28</v>
      </c>
      <c r="J116" s="94">
        <v>7</v>
      </c>
      <c r="K116" s="94">
        <v>1</v>
      </c>
      <c r="L116" s="94">
        <v>1</v>
      </c>
      <c r="M116" s="94">
        <v>7</v>
      </c>
      <c r="N116" s="94">
        <v>1</v>
      </c>
      <c r="O116" s="66">
        <f>SUM(J116:N116)</f>
        <v>17</v>
      </c>
      <c r="P116" s="67"/>
      <c r="Q116" s="68">
        <f t="shared" si="66"/>
        <v>45</v>
      </c>
      <c r="R116" s="93">
        <v>6</v>
      </c>
      <c r="S116" s="94">
        <v>6</v>
      </c>
      <c r="T116" s="94">
        <v>3</v>
      </c>
      <c r="U116" s="94">
        <v>7</v>
      </c>
      <c r="V116" s="94">
        <v>6</v>
      </c>
      <c r="W116" s="72">
        <f>SUM(R116:V116)</f>
        <v>28</v>
      </c>
      <c r="X116" s="94">
        <v>7</v>
      </c>
      <c r="Y116" s="94">
        <v>1</v>
      </c>
      <c r="Z116" s="94">
        <v>1</v>
      </c>
      <c r="AA116" s="94">
        <v>8</v>
      </c>
      <c r="AB116" s="94">
        <v>1</v>
      </c>
      <c r="AC116" s="72">
        <f>SUM(X116:AB116)</f>
        <v>18</v>
      </c>
      <c r="AD116" s="67"/>
      <c r="AE116" s="73">
        <f>SUM(W116,AC116)</f>
        <v>46</v>
      </c>
      <c r="AF116" s="102">
        <f>I116+O116+W116+AC116</f>
        <v>91</v>
      </c>
      <c r="AG116" s="103">
        <f t="shared" si="68"/>
        <v>0</v>
      </c>
      <c r="AH116" s="51">
        <f>(D116=0)+(E116=0)+(F116=0)+(G116=0)+(H116=0)+(J116=0)+(K116=0)+(L116=0)+(M116=0)+(N116=0)+(R116=0)+(S116=0)+(T116=0)+(U116=0)+(V116=0)+(X116=0)+(Y116=0)+(Z116=0)+(AA116=0)+(AB116=0)</f>
        <v>0</v>
      </c>
      <c r="AJ116" s="2"/>
      <c r="AK116" s="2"/>
      <c r="AL116" s="2"/>
      <c r="AM116" s="2"/>
      <c r="AN116" s="2"/>
      <c r="AO116" s="2"/>
      <c r="AP116" s="2"/>
    </row>
    <row r="117" spans="1:42" ht="15" customHeight="1" thickBot="1" x14ac:dyDescent="0.3">
      <c r="A117" s="16"/>
      <c r="B117" s="17"/>
      <c r="C117" s="22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56">
        <f>SUM(Q112:Q116)</f>
        <v>165</v>
      </c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6">
        <f>SUM(AE112:AE116)</f>
        <v>221</v>
      </c>
      <c r="AF117" s="104">
        <f>Q112+Q113+Q114+Q115+Q116+AE112+AE113+AE114+AE115+AE116</f>
        <v>386</v>
      </c>
      <c r="AG117" s="105">
        <f>SUM(AG112:AG116)</f>
        <v>2</v>
      </c>
      <c r="AH117" s="16"/>
      <c r="AJ117" s="2"/>
      <c r="AK117" s="2"/>
      <c r="AL117" s="2"/>
      <c r="AM117" s="2"/>
      <c r="AN117" s="2"/>
      <c r="AO117" s="2"/>
      <c r="AP117" s="2"/>
    </row>
    <row r="118" spans="1:42" ht="15" customHeight="1" thickBot="1" x14ac:dyDescent="0.3">
      <c r="A118" s="16"/>
      <c r="B118" s="16"/>
      <c r="C118" s="18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J118" s="2"/>
      <c r="AK118" s="2"/>
      <c r="AL118" s="2"/>
      <c r="AM118" s="2"/>
      <c r="AN118" s="2"/>
      <c r="AO118" s="2"/>
      <c r="AP118" s="2"/>
    </row>
    <row r="119" spans="1:42" ht="15" customHeight="1" x14ac:dyDescent="0.25">
      <c r="A119" s="112">
        <v>14</v>
      </c>
      <c r="B119" s="115" t="s">
        <v>68</v>
      </c>
      <c r="C119" s="116"/>
      <c r="D119" s="119" t="s">
        <v>2</v>
      </c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1"/>
      <c r="R119" s="119" t="s">
        <v>3</v>
      </c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1"/>
      <c r="AF119" s="122" t="s">
        <v>13</v>
      </c>
      <c r="AG119" s="106" t="s">
        <v>86</v>
      </c>
      <c r="AH119" s="3"/>
      <c r="AJ119" s="2"/>
      <c r="AK119" s="2"/>
      <c r="AL119" s="2"/>
      <c r="AM119" s="2"/>
      <c r="AN119" s="2"/>
      <c r="AO119" s="2"/>
      <c r="AP119" s="2"/>
    </row>
    <row r="120" spans="1:42" ht="15" customHeight="1" thickBot="1" x14ac:dyDescent="0.3">
      <c r="A120" s="113"/>
      <c r="B120" s="117"/>
      <c r="C120" s="118"/>
      <c r="D120" s="108" t="s">
        <v>5</v>
      </c>
      <c r="E120" s="109"/>
      <c r="F120" s="109"/>
      <c r="G120" s="109"/>
      <c r="H120" s="110"/>
      <c r="I120" s="4" t="s">
        <v>6</v>
      </c>
      <c r="J120" s="111" t="s">
        <v>7</v>
      </c>
      <c r="K120" s="109"/>
      <c r="L120" s="109"/>
      <c r="M120" s="109"/>
      <c r="N120" s="110"/>
      <c r="O120" s="5" t="s">
        <v>6</v>
      </c>
      <c r="P120" s="55">
        <v>0</v>
      </c>
      <c r="Q120" s="64" t="s">
        <v>8</v>
      </c>
      <c r="R120" s="108" t="s">
        <v>5</v>
      </c>
      <c r="S120" s="109"/>
      <c r="T120" s="109"/>
      <c r="U120" s="109"/>
      <c r="V120" s="110"/>
      <c r="W120" s="4" t="s">
        <v>6</v>
      </c>
      <c r="X120" s="111" t="s">
        <v>7</v>
      </c>
      <c r="Y120" s="109"/>
      <c r="Z120" s="109"/>
      <c r="AA120" s="109"/>
      <c r="AB120" s="110"/>
      <c r="AC120" s="5" t="s">
        <v>6</v>
      </c>
      <c r="AD120" s="55">
        <v>0</v>
      </c>
      <c r="AE120" s="69" t="s">
        <v>8</v>
      </c>
      <c r="AF120" s="123"/>
      <c r="AG120" s="107"/>
      <c r="AH120" s="74"/>
      <c r="AJ120" s="2"/>
      <c r="AK120" s="2"/>
      <c r="AL120" s="2"/>
      <c r="AM120" s="2"/>
      <c r="AN120" s="2"/>
      <c r="AO120" s="2"/>
      <c r="AP120" s="2"/>
    </row>
    <row r="121" spans="1:42" ht="15" customHeight="1" x14ac:dyDescent="0.25">
      <c r="A121" s="113"/>
      <c r="B121" s="81">
        <v>1</v>
      </c>
      <c r="C121" s="84" t="s">
        <v>71</v>
      </c>
      <c r="D121" s="89">
        <v>6</v>
      </c>
      <c r="E121" s="90">
        <v>8</v>
      </c>
      <c r="F121" s="90">
        <v>8</v>
      </c>
      <c r="G121" s="90">
        <v>6</v>
      </c>
      <c r="H121" s="90">
        <v>8</v>
      </c>
      <c r="I121" s="9">
        <f>SUM(D121:H121)</f>
        <v>36</v>
      </c>
      <c r="J121" s="90">
        <v>8</v>
      </c>
      <c r="K121" s="90">
        <v>1</v>
      </c>
      <c r="L121" s="90">
        <v>7</v>
      </c>
      <c r="M121" s="90">
        <v>2</v>
      </c>
      <c r="N121" s="90">
        <v>5</v>
      </c>
      <c r="O121" s="9">
        <f>SUM(J121:N121)</f>
        <v>23</v>
      </c>
      <c r="P121" s="61"/>
      <c r="Q121" s="65">
        <f t="shared" ref="Q121:Q125" si="69">SUM(I121,O121)</f>
        <v>59</v>
      </c>
      <c r="R121" s="89">
        <v>8</v>
      </c>
      <c r="S121" s="90">
        <v>6</v>
      </c>
      <c r="T121" s="90">
        <v>8</v>
      </c>
      <c r="U121" s="90">
        <v>5</v>
      </c>
      <c r="V121" s="90">
        <v>5</v>
      </c>
      <c r="W121" s="10">
        <f>SUM(R121:V121)</f>
        <v>32</v>
      </c>
      <c r="X121" s="90">
        <v>8</v>
      </c>
      <c r="Y121" s="90">
        <v>1</v>
      </c>
      <c r="Z121" s="90">
        <v>8</v>
      </c>
      <c r="AA121" s="90">
        <v>1</v>
      </c>
      <c r="AB121" s="90">
        <v>8</v>
      </c>
      <c r="AC121" s="9">
        <f>SUM(X121:AB121)</f>
        <v>26</v>
      </c>
      <c r="AD121" s="61"/>
      <c r="AE121" s="70">
        <f t="shared" ref="AE121:AE124" si="70">SUM(W121,AC121)</f>
        <v>58</v>
      </c>
      <c r="AF121" s="99">
        <f>I121+O121+W121+AC121</f>
        <v>117</v>
      </c>
      <c r="AG121" s="100">
        <f>P121+AD121</f>
        <v>0</v>
      </c>
      <c r="AH121" s="51">
        <f>(D121=0)+(E121=0)+(F121=0)+(G121=0)+(H121=0)+(J121=0)+(K121=0)+(L121=0)+(M121=0)+(N121=0)+(R121=0)+(S121=0)+(T121=0)+(U121=0)+(V121=0)+(X121=0)+(Y121=0)+(Z121=0)+(AA121=0)+(AB121=0)</f>
        <v>0</v>
      </c>
      <c r="AJ121" s="2"/>
      <c r="AK121" s="2"/>
      <c r="AL121" s="2"/>
      <c r="AM121" s="2"/>
      <c r="AN121" s="2"/>
      <c r="AO121" s="2"/>
      <c r="AP121" s="2"/>
    </row>
    <row r="122" spans="1:42" ht="15" customHeight="1" x14ac:dyDescent="0.25">
      <c r="A122" s="113"/>
      <c r="B122" s="83">
        <v>2</v>
      </c>
      <c r="C122" s="84" t="s">
        <v>69</v>
      </c>
      <c r="D122" s="91">
        <v>3</v>
      </c>
      <c r="E122" s="92">
        <v>7</v>
      </c>
      <c r="F122" s="92">
        <v>6</v>
      </c>
      <c r="G122" s="92">
        <v>6</v>
      </c>
      <c r="H122" s="92">
        <v>6</v>
      </c>
      <c r="I122" s="9">
        <f>SUM(D122:H122)</f>
        <v>28</v>
      </c>
      <c r="J122" s="92">
        <v>8</v>
      </c>
      <c r="K122" s="92">
        <v>1</v>
      </c>
      <c r="L122" s="92">
        <v>9</v>
      </c>
      <c r="M122" s="92">
        <v>5</v>
      </c>
      <c r="N122" s="92">
        <v>4</v>
      </c>
      <c r="O122" s="9">
        <f>SUM(J122:N122)</f>
        <v>27</v>
      </c>
      <c r="P122" s="61"/>
      <c r="Q122" s="65">
        <f t="shared" si="69"/>
        <v>55</v>
      </c>
      <c r="R122" s="91">
        <v>8</v>
      </c>
      <c r="S122" s="92">
        <v>8</v>
      </c>
      <c r="T122" s="92">
        <v>8</v>
      </c>
      <c r="U122" s="92">
        <v>8</v>
      </c>
      <c r="V122" s="92">
        <v>5</v>
      </c>
      <c r="W122" s="9">
        <f>SUM(R122:V122)</f>
        <v>37</v>
      </c>
      <c r="X122" s="92">
        <v>7</v>
      </c>
      <c r="Y122" s="92">
        <v>2</v>
      </c>
      <c r="Z122" s="92">
        <v>7</v>
      </c>
      <c r="AA122" s="92">
        <v>2</v>
      </c>
      <c r="AB122" s="92">
        <v>9</v>
      </c>
      <c r="AC122" s="9">
        <f>SUM(X122:AB122)</f>
        <v>27</v>
      </c>
      <c r="AD122" s="61"/>
      <c r="AE122" s="70">
        <f t="shared" si="70"/>
        <v>64</v>
      </c>
      <c r="AF122" s="101">
        <f>I122+O122+W122+AC122</f>
        <v>119</v>
      </c>
      <c r="AG122" s="100">
        <f t="shared" ref="AG122:AG125" si="71">P122+AD122</f>
        <v>0</v>
      </c>
      <c r="AH122" s="51">
        <f>(D122=0)+(E122=0)+(F122=0)+(G122=0)+(H122=0)+(J122=0)+(K122=0)+(L122=0)+(M122=0)+(N122=0)+(R122=0)+(S122=0)+(T122=0)+(U122=0)+(V122=0)+(X122=0)+(Y122=0)+(Z122=0)+(AA122=0)+(AB122=0)</f>
        <v>0</v>
      </c>
      <c r="AJ122" s="2"/>
      <c r="AK122" s="2"/>
      <c r="AL122" s="2"/>
      <c r="AM122" s="2"/>
      <c r="AN122" s="2"/>
      <c r="AO122" s="2"/>
      <c r="AP122" s="2"/>
    </row>
    <row r="123" spans="1:42" ht="15" customHeight="1" x14ac:dyDescent="0.25">
      <c r="A123" s="113"/>
      <c r="B123" s="83">
        <v>3</v>
      </c>
      <c r="C123" s="84" t="s">
        <v>70</v>
      </c>
      <c r="D123" s="91">
        <v>8</v>
      </c>
      <c r="E123" s="92">
        <v>9</v>
      </c>
      <c r="F123" s="92">
        <v>5</v>
      </c>
      <c r="G123" s="92">
        <v>8</v>
      </c>
      <c r="H123" s="92">
        <v>4</v>
      </c>
      <c r="I123" s="9">
        <f>SUM(D123:H123)</f>
        <v>34</v>
      </c>
      <c r="J123" s="92">
        <v>5</v>
      </c>
      <c r="K123" s="92">
        <v>2</v>
      </c>
      <c r="L123" s="92">
        <v>1</v>
      </c>
      <c r="M123" s="92">
        <v>1</v>
      </c>
      <c r="N123" s="92">
        <v>4</v>
      </c>
      <c r="O123" s="9">
        <f>SUM(J123:N123)</f>
        <v>13</v>
      </c>
      <c r="P123" s="61"/>
      <c r="Q123" s="65"/>
      <c r="R123" s="91">
        <v>8</v>
      </c>
      <c r="S123" s="92">
        <v>3</v>
      </c>
      <c r="T123" s="92">
        <v>6</v>
      </c>
      <c r="U123" s="92">
        <v>8</v>
      </c>
      <c r="V123" s="92">
        <v>3</v>
      </c>
      <c r="W123" s="9">
        <f>SUM(R123:V123)</f>
        <v>28</v>
      </c>
      <c r="X123" s="92">
        <v>5</v>
      </c>
      <c r="Y123" s="92">
        <v>1</v>
      </c>
      <c r="Z123" s="92">
        <v>1</v>
      </c>
      <c r="AA123" s="92">
        <v>1</v>
      </c>
      <c r="AB123" s="92">
        <v>1</v>
      </c>
      <c r="AC123" s="9">
        <f>SUM(X123:AB123)</f>
        <v>9</v>
      </c>
      <c r="AD123" s="61"/>
      <c r="AE123" s="70"/>
      <c r="AF123" s="101">
        <f>I123+O123+W123+AC123</f>
        <v>84</v>
      </c>
      <c r="AG123" s="100">
        <f t="shared" si="71"/>
        <v>0</v>
      </c>
      <c r="AH123" s="51">
        <f>(D123=0)+(E123=0)+(F123=0)+(G123=0)+(H123=0)+(J123=0)+(K123=0)+(L123=0)+(M123=0)+(N123=0)+(R123=0)+(S123=0)+(T123=0)+(U123=0)+(V123=0)+(X123=0)+(Y123=0)+(Z123=0)+(AA123=0)+(AB123=0)</f>
        <v>0</v>
      </c>
      <c r="AJ123" s="2"/>
      <c r="AK123" s="2"/>
      <c r="AL123" s="2"/>
      <c r="AM123" s="2"/>
      <c r="AN123" s="2"/>
      <c r="AO123" s="2"/>
      <c r="AP123" s="2"/>
    </row>
    <row r="124" spans="1:42" ht="15" customHeight="1" x14ac:dyDescent="0.25">
      <c r="A124" s="113"/>
      <c r="B124" s="83">
        <v>4</v>
      </c>
      <c r="C124" s="84" t="s">
        <v>126</v>
      </c>
      <c r="D124" s="91">
        <v>8</v>
      </c>
      <c r="E124" s="92">
        <v>6</v>
      </c>
      <c r="F124" s="92">
        <v>8</v>
      </c>
      <c r="G124" s="92">
        <v>4</v>
      </c>
      <c r="H124" s="92">
        <v>8</v>
      </c>
      <c r="I124" s="14">
        <f>SUM(D124:H124)</f>
        <v>34</v>
      </c>
      <c r="J124" s="92">
        <v>8</v>
      </c>
      <c r="K124" s="92">
        <v>0</v>
      </c>
      <c r="L124" s="92">
        <v>1</v>
      </c>
      <c r="M124" s="92">
        <v>4</v>
      </c>
      <c r="N124" s="92">
        <v>3</v>
      </c>
      <c r="O124" s="14">
        <f>SUM(J124:N124)</f>
        <v>16</v>
      </c>
      <c r="P124" s="62">
        <v>1</v>
      </c>
      <c r="Q124" s="65">
        <f t="shared" si="69"/>
        <v>50</v>
      </c>
      <c r="R124" s="91">
        <v>5</v>
      </c>
      <c r="S124" s="92">
        <v>5</v>
      </c>
      <c r="T124" s="92">
        <v>8</v>
      </c>
      <c r="U124" s="92">
        <v>6</v>
      </c>
      <c r="V124" s="92">
        <v>7</v>
      </c>
      <c r="W124" s="9">
        <f>SUM(R124:V124)</f>
        <v>31</v>
      </c>
      <c r="X124" s="92">
        <v>8</v>
      </c>
      <c r="Y124" s="92">
        <v>1</v>
      </c>
      <c r="Z124" s="92">
        <v>8</v>
      </c>
      <c r="AA124" s="92">
        <v>1</v>
      </c>
      <c r="AB124" s="92">
        <v>8</v>
      </c>
      <c r="AC124" s="9">
        <f>SUM(X124:AB124)</f>
        <v>26</v>
      </c>
      <c r="AD124" s="62"/>
      <c r="AE124" s="71">
        <f t="shared" si="70"/>
        <v>57</v>
      </c>
      <c r="AF124" s="101">
        <f>I124+O124+W124+AC124</f>
        <v>107</v>
      </c>
      <c r="AG124" s="100">
        <f t="shared" si="71"/>
        <v>1</v>
      </c>
      <c r="AH124" s="51">
        <f>(D124=0)+(E124=0)+(F124=0)+(G124=0)+(H124=0)+(J124=0)+(K124=0)+(L124=0)+(M124=0)+(N124=0)+(R124=0)+(S124=0)+(T124=0)+(U124=0)+(V124=0)+(X124=0)+(Y124=0)+(Z124=0)+(AA124=0)+(AB124=0)</f>
        <v>1</v>
      </c>
      <c r="AJ124" s="2"/>
      <c r="AK124" s="2"/>
      <c r="AL124" s="2"/>
      <c r="AM124" s="2"/>
      <c r="AN124" s="2"/>
      <c r="AO124" s="2"/>
      <c r="AP124" s="2"/>
    </row>
    <row r="125" spans="1:42" ht="15" customHeight="1" thickBot="1" x14ac:dyDescent="0.3">
      <c r="A125" s="114"/>
      <c r="B125" s="86">
        <v>5</v>
      </c>
      <c r="C125" s="88" t="s">
        <v>72</v>
      </c>
      <c r="D125" s="93">
        <v>6</v>
      </c>
      <c r="E125" s="94">
        <v>6</v>
      </c>
      <c r="F125" s="94">
        <v>6</v>
      </c>
      <c r="G125" s="94">
        <v>7</v>
      </c>
      <c r="H125" s="94">
        <v>4</v>
      </c>
      <c r="I125" s="66">
        <f>SUM(D125:H125)</f>
        <v>29</v>
      </c>
      <c r="J125" s="94">
        <v>7</v>
      </c>
      <c r="K125" s="94">
        <v>1</v>
      </c>
      <c r="L125" s="94">
        <v>1</v>
      </c>
      <c r="M125" s="94">
        <v>5</v>
      </c>
      <c r="N125" s="94">
        <v>1</v>
      </c>
      <c r="O125" s="66">
        <f>SUM(J125:N125)</f>
        <v>15</v>
      </c>
      <c r="P125" s="67"/>
      <c r="Q125" s="68">
        <f t="shared" si="69"/>
        <v>44</v>
      </c>
      <c r="R125" s="93">
        <v>4</v>
      </c>
      <c r="S125" s="94">
        <v>7</v>
      </c>
      <c r="T125" s="94">
        <v>7</v>
      </c>
      <c r="U125" s="94">
        <v>5</v>
      </c>
      <c r="V125" s="94">
        <v>8</v>
      </c>
      <c r="W125" s="72">
        <f>SUM(R125:V125)</f>
        <v>31</v>
      </c>
      <c r="X125" s="94">
        <v>7</v>
      </c>
      <c r="Y125" s="94">
        <v>1</v>
      </c>
      <c r="Z125" s="94">
        <v>1</v>
      </c>
      <c r="AA125" s="94">
        <v>8</v>
      </c>
      <c r="AB125" s="94">
        <v>1</v>
      </c>
      <c r="AC125" s="72">
        <f>SUM(X125:AB125)</f>
        <v>18</v>
      </c>
      <c r="AD125" s="67"/>
      <c r="AE125" s="73">
        <f>SUM(W125,AC125)</f>
        <v>49</v>
      </c>
      <c r="AF125" s="102">
        <f>I125+O125+W125+AC125</f>
        <v>93</v>
      </c>
      <c r="AG125" s="103">
        <f t="shared" si="71"/>
        <v>0</v>
      </c>
      <c r="AH125" s="51">
        <f>(D125=0)+(E125=0)+(F125=0)+(G125=0)+(H125=0)+(J125=0)+(K125=0)+(L125=0)+(M125=0)+(N125=0)+(R125=0)+(S125=0)+(T125=0)+(U125=0)+(V125=0)+(X125=0)+(Y125=0)+(Z125=0)+(AA125=0)+(AB125=0)</f>
        <v>0</v>
      </c>
      <c r="AJ125" s="2"/>
      <c r="AK125" s="2"/>
      <c r="AL125" s="2"/>
      <c r="AM125" s="2"/>
      <c r="AN125" s="2"/>
      <c r="AO125" s="2"/>
      <c r="AP125" s="2"/>
    </row>
    <row r="126" spans="1:42" ht="15" customHeight="1" thickBot="1" x14ac:dyDescent="0.3">
      <c r="A126" s="16"/>
      <c r="B126" s="17"/>
      <c r="C126" s="22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56">
        <f>SUM(Q121:Q125)</f>
        <v>208</v>
      </c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6">
        <f>SUM(AE121:AE125)</f>
        <v>228</v>
      </c>
      <c r="AF126" s="104">
        <f>Q121+Q122+Q123+Q124+Q125+AE121+AE122+AE123+AE124+AE125</f>
        <v>436</v>
      </c>
      <c r="AG126" s="105">
        <f>SUM(AG121:AG125)</f>
        <v>1</v>
      </c>
      <c r="AH126" s="16"/>
      <c r="AJ126" s="2"/>
      <c r="AK126" s="2"/>
      <c r="AL126" s="2"/>
      <c r="AM126" s="2"/>
      <c r="AN126" s="2"/>
      <c r="AO126" s="2"/>
      <c r="AP126" s="2"/>
    </row>
    <row r="127" spans="1:42" ht="15" customHeight="1" thickBot="1" x14ac:dyDescent="0.3">
      <c r="A127" s="16"/>
      <c r="B127" s="16"/>
      <c r="C127" s="18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J127" s="2"/>
      <c r="AK127" s="2"/>
      <c r="AL127" s="2"/>
      <c r="AM127" s="2"/>
      <c r="AN127" s="2"/>
      <c r="AO127" s="2"/>
      <c r="AP127" s="2"/>
    </row>
    <row r="128" spans="1:42" ht="15" customHeight="1" x14ac:dyDescent="0.25">
      <c r="A128" s="112">
        <v>15</v>
      </c>
      <c r="B128" s="115" t="s">
        <v>55</v>
      </c>
      <c r="C128" s="116"/>
      <c r="D128" s="119" t="s">
        <v>2</v>
      </c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1"/>
      <c r="R128" s="119" t="s">
        <v>3</v>
      </c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1"/>
      <c r="AF128" s="122" t="s">
        <v>13</v>
      </c>
      <c r="AG128" s="106" t="s">
        <v>86</v>
      </c>
      <c r="AH128" s="3"/>
      <c r="AJ128" s="2"/>
      <c r="AK128" s="2"/>
      <c r="AL128" s="2"/>
      <c r="AM128" s="2"/>
      <c r="AN128" s="2"/>
      <c r="AO128" s="2"/>
      <c r="AP128" s="2"/>
    </row>
    <row r="129" spans="1:42" ht="15" customHeight="1" thickBot="1" x14ac:dyDescent="0.3">
      <c r="A129" s="113"/>
      <c r="B129" s="117"/>
      <c r="C129" s="118"/>
      <c r="D129" s="108" t="s">
        <v>5</v>
      </c>
      <c r="E129" s="109"/>
      <c r="F129" s="109"/>
      <c r="G129" s="109"/>
      <c r="H129" s="110"/>
      <c r="I129" s="4" t="s">
        <v>6</v>
      </c>
      <c r="J129" s="111" t="s">
        <v>7</v>
      </c>
      <c r="K129" s="109"/>
      <c r="L129" s="109"/>
      <c r="M129" s="109"/>
      <c r="N129" s="110"/>
      <c r="O129" s="5" t="s">
        <v>6</v>
      </c>
      <c r="P129" s="55">
        <v>0</v>
      </c>
      <c r="Q129" s="64" t="s">
        <v>8</v>
      </c>
      <c r="R129" s="108" t="s">
        <v>5</v>
      </c>
      <c r="S129" s="109"/>
      <c r="T129" s="109"/>
      <c r="U129" s="109"/>
      <c r="V129" s="110"/>
      <c r="W129" s="4" t="s">
        <v>6</v>
      </c>
      <c r="X129" s="111" t="s">
        <v>7</v>
      </c>
      <c r="Y129" s="109"/>
      <c r="Z129" s="109"/>
      <c r="AA129" s="109"/>
      <c r="AB129" s="110"/>
      <c r="AC129" s="5" t="s">
        <v>6</v>
      </c>
      <c r="AD129" s="55">
        <v>0</v>
      </c>
      <c r="AE129" s="69" t="s">
        <v>8</v>
      </c>
      <c r="AF129" s="123"/>
      <c r="AG129" s="107"/>
      <c r="AH129" s="74"/>
      <c r="AJ129" s="2"/>
      <c r="AK129" s="2"/>
      <c r="AL129" s="2"/>
      <c r="AM129" s="2"/>
      <c r="AN129" s="2"/>
      <c r="AO129" s="2"/>
      <c r="AP129" s="2"/>
    </row>
    <row r="130" spans="1:42" ht="15" customHeight="1" x14ac:dyDescent="0.25">
      <c r="A130" s="113"/>
      <c r="B130" s="81">
        <v>1</v>
      </c>
      <c r="C130" s="85" t="s">
        <v>56</v>
      </c>
      <c r="D130" s="89">
        <v>8</v>
      </c>
      <c r="E130" s="90">
        <v>6</v>
      </c>
      <c r="F130" s="90">
        <v>3</v>
      </c>
      <c r="G130" s="90">
        <v>6</v>
      </c>
      <c r="H130" s="90">
        <v>8</v>
      </c>
      <c r="I130" s="9">
        <f>SUM(D130:H130)</f>
        <v>31</v>
      </c>
      <c r="J130" s="90">
        <v>6</v>
      </c>
      <c r="K130" s="90">
        <v>1</v>
      </c>
      <c r="L130" s="90">
        <v>2</v>
      </c>
      <c r="M130" s="90">
        <v>7</v>
      </c>
      <c r="N130" s="90">
        <v>2</v>
      </c>
      <c r="O130" s="9">
        <f>SUM(J130:N130)</f>
        <v>18</v>
      </c>
      <c r="P130" s="61"/>
      <c r="Q130" s="65">
        <f t="shared" ref="Q130:Q132" si="72">SUM(I130,O130)</f>
        <v>49</v>
      </c>
      <c r="R130" s="89">
        <v>8</v>
      </c>
      <c r="S130" s="90">
        <v>8</v>
      </c>
      <c r="T130" s="90">
        <v>8</v>
      </c>
      <c r="U130" s="90">
        <v>8</v>
      </c>
      <c r="V130" s="90">
        <v>8</v>
      </c>
      <c r="W130" s="10">
        <f>SUM(R130:V130)</f>
        <v>40</v>
      </c>
      <c r="X130" s="90">
        <v>8</v>
      </c>
      <c r="Y130" s="90">
        <v>1</v>
      </c>
      <c r="Z130" s="90">
        <v>8</v>
      </c>
      <c r="AA130" s="90">
        <v>1</v>
      </c>
      <c r="AB130" s="90">
        <v>8</v>
      </c>
      <c r="AC130" s="9">
        <f>SUM(X130:AB130)</f>
        <v>26</v>
      </c>
      <c r="AD130" s="61"/>
      <c r="AE130" s="70">
        <f t="shared" ref="AE130:AE132" si="73">SUM(W130,AC130)</f>
        <v>66</v>
      </c>
      <c r="AF130" s="99">
        <f>I130+O130+W130+AC130</f>
        <v>115</v>
      </c>
      <c r="AG130" s="100">
        <f>P130+AD130</f>
        <v>0</v>
      </c>
      <c r="AH130" s="51">
        <f>(D130=0)+(E130=0)+(F130=0)+(G130=0)+(H130=0)+(J130=0)+(K130=0)+(L130=0)+(M130=0)+(N130=0)+(R130=0)+(S130=0)+(T130=0)+(U130=0)+(V130=0)+(X130=0)+(Y130=0)+(Z130=0)+(AA130=0)+(AB130=0)</f>
        <v>0</v>
      </c>
      <c r="AJ130" s="2"/>
      <c r="AK130" s="2"/>
      <c r="AL130" s="2"/>
      <c r="AM130" s="2"/>
      <c r="AN130" s="2"/>
      <c r="AO130" s="2"/>
      <c r="AP130" s="2"/>
    </row>
    <row r="131" spans="1:42" ht="15" customHeight="1" x14ac:dyDescent="0.25">
      <c r="A131" s="113"/>
      <c r="B131" s="83">
        <v>2</v>
      </c>
      <c r="C131" s="85" t="s">
        <v>57</v>
      </c>
      <c r="D131" s="91">
        <v>4</v>
      </c>
      <c r="E131" s="92">
        <v>7</v>
      </c>
      <c r="F131" s="92">
        <v>6</v>
      </c>
      <c r="G131" s="92">
        <v>4</v>
      </c>
      <c r="H131" s="92">
        <v>3</v>
      </c>
      <c r="I131" s="9">
        <f>SUM(D131:H131)</f>
        <v>24</v>
      </c>
      <c r="J131" s="92">
        <v>5</v>
      </c>
      <c r="K131" s="92">
        <v>3</v>
      </c>
      <c r="L131" s="92">
        <v>1</v>
      </c>
      <c r="M131" s="92">
        <v>8</v>
      </c>
      <c r="N131" s="92">
        <v>1</v>
      </c>
      <c r="O131" s="9">
        <f>SUM(J131:N131)</f>
        <v>18</v>
      </c>
      <c r="P131" s="61"/>
      <c r="Q131" s="65">
        <f t="shared" si="72"/>
        <v>42</v>
      </c>
      <c r="R131" s="91">
        <v>3</v>
      </c>
      <c r="S131" s="92">
        <v>8</v>
      </c>
      <c r="T131" s="92">
        <v>8</v>
      </c>
      <c r="U131" s="92">
        <v>6</v>
      </c>
      <c r="V131" s="92">
        <v>4</v>
      </c>
      <c r="W131" s="9">
        <f>SUM(R131:V131)</f>
        <v>29</v>
      </c>
      <c r="X131" s="92">
        <v>7</v>
      </c>
      <c r="Y131" s="92">
        <v>2</v>
      </c>
      <c r="Z131" s="92">
        <v>7</v>
      </c>
      <c r="AA131" s="92">
        <v>2</v>
      </c>
      <c r="AB131" s="92">
        <v>7</v>
      </c>
      <c r="AC131" s="9">
        <f>SUM(X131:AB131)</f>
        <v>25</v>
      </c>
      <c r="AD131" s="61"/>
      <c r="AE131" s="70">
        <f t="shared" si="73"/>
        <v>54</v>
      </c>
      <c r="AF131" s="101">
        <f>I131+O131+W131+AC131</f>
        <v>96</v>
      </c>
      <c r="AG131" s="100">
        <f t="shared" ref="AG131:AG134" si="74">P131+AD131</f>
        <v>0</v>
      </c>
      <c r="AH131" s="51">
        <f>(D131=0)+(E131=0)+(F131=0)+(G131=0)+(H131=0)+(J131=0)+(K131=0)+(L131=0)+(M131=0)+(N131=0)+(R131=0)+(S131=0)+(T131=0)+(U131=0)+(V131=0)+(X131=0)+(Y131=0)+(Z131=0)+(AA131=0)+(AB131=0)</f>
        <v>0</v>
      </c>
      <c r="AJ131" s="2"/>
      <c r="AK131" s="2"/>
      <c r="AL131" s="2"/>
      <c r="AM131" s="2"/>
      <c r="AN131" s="2"/>
      <c r="AO131" s="2"/>
      <c r="AP131" s="2"/>
    </row>
    <row r="132" spans="1:42" ht="15" customHeight="1" x14ac:dyDescent="0.25">
      <c r="A132" s="113"/>
      <c r="B132" s="83">
        <v>3</v>
      </c>
      <c r="C132" s="85" t="s">
        <v>58</v>
      </c>
      <c r="D132" s="91">
        <v>4</v>
      </c>
      <c r="E132" s="92">
        <v>7</v>
      </c>
      <c r="F132" s="92">
        <v>8</v>
      </c>
      <c r="G132" s="92">
        <v>4</v>
      </c>
      <c r="H132" s="92">
        <v>7</v>
      </c>
      <c r="I132" s="9">
        <f>SUM(D132:H132)</f>
        <v>30</v>
      </c>
      <c r="J132" s="92">
        <v>8</v>
      </c>
      <c r="K132" s="92">
        <v>1</v>
      </c>
      <c r="L132" s="92">
        <v>3</v>
      </c>
      <c r="M132" s="92">
        <v>6</v>
      </c>
      <c r="N132" s="92">
        <v>7</v>
      </c>
      <c r="O132" s="9">
        <f>SUM(J132:N132)</f>
        <v>25</v>
      </c>
      <c r="P132" s="61"/>
      <c r="Q132" s="65">
        <f t="shared" si="72"/>
        <v>55</v>
      </c>
      <c r="R132" s="91">
        <v>3</v>
      </c>
      <c r="S132" s="92">
        <v>8</v>
      </c>
      <c r="T132" s="92">
        <v>7</v>
      </c>
      <c r="U132" s="92">
        <v>6</v>
      </c>
      <c r="V132" s="92">
        <v>7</v>
      </c>
      <c r="W132" s="9">
        <f>SUM(R132:V132)</f>
        <v>31</v>
      </c>
      <c r="X132" s="92">
        <v>4</v>
      </c>
      <c r="Y132" s="92">
        <v>2</v>
      </c>
      <c r="Z132" s="92">
        <v>1</v>
      </c>
      <c r="AA132" s="92">
        <v>1</v>
      </c>
      <c r="AB132" s="92">
        <v>1</v>
      </c>
      <c r="AC132" s="9">
        <f>SUM(X132:AB132)</f>
        <v>9</v>
      </c>
      <c r="AD132" s="61"/>
      <c r="AE132" s="70">
        <f t="shared" si="73"/>
        <v>40</v>
      </c>
      <c r="AF132" s="101">
        <f>I132+O132+W132+AC132</f>
        <v>95</v>
      </c>
      <c r="AG132" s="100">
        <f t="shared" si="74"/>
        <v>0</v>
      </c>
      <c r="AH132" s="51">
        <f>(D132=0)+(E132=0)+(F132=0)+(G132=0)+(H132=0)+(J132=0)+(K132=0)+(L132=0)+(M132=0)+(N132=0)+(R132=0)+(S132=0)+(T132=0)+(U132=0)+(V132=0)+(X132=0)+(Y132=0)+(Z132=0)+(AA132=0)+(AB132=0)</f>
        <v>0</v>
      </c>
      <c r="AJ132" s="2"/>
      <c r="AK132" s="2"/>
      <c r="AL132" s="2"/>
      <c r="AM132" s="2"/>
      <c r="AN132" s="2"/>
      <c r="AO132" s="2"/>
      <c r="AP132" s="2"/>
    </row>
    <row r="133" spans="1:42" ht="15" customHeight="1" x14ac:dyDescent="0.25">
      <c r="A133" s="113"/>
      <c r="B133" s="83">
        <v>4</v>
      </c>
      <c r="C133" s="85" t="s">
        <v>127</v>
      </c>
      <c r="D133" s="91">
        <v>7</v>
      </c>
      <c r="E133" s="92">
        <v>4</v>
      </c>
      <c r="F133" s="92">
        <v>7</v>
      </c>
      <c r="G133" s="92">
        <v>8</v>
      </c>
      <c r="H133" s="92">
        <v>4</v>
      </c>
      <c r="I133" s="14">
        <f>SUM(D133:H133)</f>
        <v>30</v>
      </c>
      <c r="J133" s="92">
        <v>8</v>
      </c>
      <c r="K133" s="92">
        <v>1</v>
      </c>
      <c r="L133" s="92">
        <v>4</v>
      </c>
      <c r="M133" s="92">
        <v>1</v>
      </c>
      <c r="N133" s="92">
        <v>1</v>
      </c>
      <c r="O133" s="14">
        <f>SUM(J133:N133)</f>
        <v>15</v>
      </c>
      <c r="P133" s="62"/>
      <c r="Q133" s="65"/>
      <c r="R133" s="91">
        <v>7</v>
      </c>
      <c r="S133" s="92">
        <v>5</v>
      </c>
      <c r="T133" s="92">
        <v>8</v>
      </c>
      <c r="U133" s="92">
        <v>6</v>
      </c>
      <c r="V133" s="92">
        <v>2</v>
      </c>
      <c r="W133" s="9">
        <f>SUM(R133:V133)</f>
        <v>28</v>
      </c>
      <c r="X133" s="92">
        <v>6</v>
      </c>
      <c r="Y133" s="92">
        <v>1</v>
      </c>
      <c r="Z133" s="92">
        <v>1</v>
      </c>
      <c r="AA133" s="92">
        <v>1</v>
      </c>
      <c r="AB133" s="92">
        <v>5</v>
      </c>
      <c r="AC133" s="9">
        <f>SUM(X133:AB133)</f>
        <v>14</v>
      </c>
      <c r="AD133" s="62"/>
      <c r="AE133" s="71"/>
      <c r="AF133" s="101">
        <f>I133+O133+W133+AC133</f>
        <v>87</v>
      </c>
      <c r="AG133" s="100">
        <f t="shared" si="74"/>
        <v>0</v>
      </c>
      <c r="AH133" s="51">
        <f>(D133=0)+(E133=0)+(F133=0)+(G133=0)+(H133=0)+(J133=0)+(K133=0)+(L133=0)+(M133=0)+(N133=0)+(R133=0)+(S133=0)+(T133=0)+(U133=0)+(V133=0)+(X133=0)+(Y133=0)+(Z133=0)+(AA133=0)+(AB133=0)</f>
        <v>0</v>
      </c>
      <c r="AJ133" s="2"/>
      <c r="AK133" s="2"/>
      <c r="AL133" s="2"/>
      <c r="AM133" s="2"/>
      <c r="AN133" s="2"/>
      <c r="AO133" s="2"/>
      <c r="AP133" s="2"/>
    </row>
    <row r="134" spans="1:42" ht="15" customHeight="1" thickBot="1" x14ac:dyDescent="0.3">
      <c r="A134" s="114"/>
      <c r="B134" s="86">
        <v>5</v>
      </c>
      <c r="C134" s="87" t="s">
        <v>59</v>
      </c>
      <c r="D134" s="93">
        <v>8</v>
      </c>
      <c r="E134" s="94">
        <v>4</v>
      </c>
      <c r="F134" s="94">
        <v>7</v>
      </c>
      <c r="G134" s="94">
        <v>8</v>
      </c>
      <c r="H134" s="94">
        <v>7</v>
      </c>
      <c r="I134" s="66">
        <f>SUM(D134:H134)</f>
        <v>34</v>
      </c>
      <c r="J134" s="94">
        <v>6</v>
      </c>
      <c r="K134" s="94">
        <v>1</v>
      </c>
      <c r="L134" s="94">
        <v>1</v>
      </c>
      <c r="M134" s="94">
        <v>1</v>
      </c>
      <c r="N134" s="94">
        <v>4</v>
      </c>
      <c r="O134" s="66">
        <f>SUM(J134:N134)</f>
        <v>13</v>
      </c>
      <c r="P134" s="67"/>
      <c r="Q134" s="68">
        <v>47</v>
      </c>
      <c r="R134" s="93">
        <v>8</v>
      </c>
      <c r="S134" s="94">
        <v>8</v>
      </c>
      <c r="T134" s="94">
        <v>8</v>
      </c>
      <c r="U134" s="94">
        <v>3</v>
      </c>
      <c r="V134" s="94">
        <v>8</v>
      </c>
      <c r="W134" s="72">
        <f>SUM(R134:V134)</f>
        <v>35</v>
      </c>
      <c r="X134" s="94">
        <v>5</v>
      </c>
      <c r="Y134" s="94">
        <v>0</v>
      </c>
      <c r="Z134" s="94">
        <v>3</v>
      </c>
      <c r="AA134" s="94">
        <v>1</v>
      </c>
      <c r="AB134" s="94">
        <v>5</v>
      </c>
      <c r="AC134" s="72">
        <f>SUM(X134:AB134)</f>
        <v>14</v>
      </c>
      <c r="AD134" s="67">
        <v>1</v>
      </c>
      <c r="AE134" s="73">
        <f>SUM(W134,AC134)</f>
        <v>49</v>
      </c>
      <c r="AF134" s="102">
        <f>I134+O134+W134+AC134</f>
        <v>96</v>
      </c>
      <c r="AG134" s="103">
        <f t="shared" si="74"/>
        <v>1</v>
      </c>
      <c r="AH134" s="51">
        <f>(D134=0)+(E134=0)+(F134=0)+(G134=0)+(H134=0)+(J134=0)+(K134=0)+(L134=0)+(M134=0)+(N134=0)+(R134=0)+(S134=0)+(T134=0)+(U134=0)+(V134=0)+(X134=0)+(Y134=0)+(Z134=0)+(AA134=0)+(AB134=0)</f>
        <v>1</v>
      </c>
      <c r="AJ134" s="2"/>
      <c r="AK134" s="2"/>
      <c r="AL134" s="2"/>
      <c r="AM134" s="2"/>
      <c r="AN134" s="2"/>
      <c r="AO134" s="2"/>
      <c r="AP134" s="2"/>
    </row>
    <row r="135" spans="1:42" ht="15" customHeight="1" thickBot="1" x14ac:dyDescent="0.3">
      <c r="A135" s="16"/>
      <c r="B135" s="17"/>
      <c r="C135" s="22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56">
        <f>SUM(Q130:Q134)</f>
        <v>193</v>
      </c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6">
        <f>SUM(AE130:AE134)</f>
        <v>209</v>
      </c>
      <c r="AF135" s="104">
        <f>Q130+Q131+Q132+Q133+Q134+AE130+AE131+AE132+AE133+AE134</f>
        <v>402</v>
      </c>
      <c r="AG135" s="105">
        <f>SUM(AG130:AG134)</f>
        <v>1</v>
      </c>
      <c r="AH135" s="16"/>
      <c r="AJ135" s="2"/>
      <c r="AK135" s="2"/>
      <c r="AL135" s="2"/>
      <c r="AM135" s="2"/>
      <c r="AN135" s="2"/>
      <c r="AO135" s="2"/>
      <c r="AP135" s="2"/>
    </row>
    <row r="136" spans="1:42" ht="15" customHeight="1" thickBot="1" x14ac:dyDescent="0.3">
      <c r="A136" s="16"/>
      <c r="B136" s="16"/>
      <c r="C136" s="18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J136" s="2"/>
      <c r="AK136" s="2"/>
      <c r="AL136" s="2"/>
      <c r="AM136" s="2"/>
      <c r="AN136" s="2"/>
      <c r="AO136" s="2"/>
      <c r="AP136" s="2"/>
    </row>
    <row r="137" spans="1:42" ht="15" customHeight="1" x14ac:dyDescent="0.25">
      <c r="A137" s="112">
        <v>16</v>
      </c>
      <c r="B137" s="115" t="s">
        <v>73</v>
      </c>
      <c r="C137" s="116"/>
      <c r="D137" s="119" t="s">
        <v>2</v>
      </c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1"/>
      <c r="R137" s="119" t="s">
        <v>3</v>
      </c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1"/>
      <c r="AF137" s="122" t="s">
        <v>13</v>
      </c>
      <c r="AG137" s="106" t="s">
        <v>86</v>
      </c>
      <c r="AH137" s="3"/>
      <c r="AJ137" s="2"/>
      <c r="AK137" s="2"/>
      <c r="AL137" s="2"/>
      <c r="AM137" s="2"/>
      <c r="AN137" s="2"/>
      <c r="AO137" s="2"/>
      <c r="AP137" s="2"/>
    </row>
    <row r="138" spans="1:42" ht="15" customHeight="1" thickBot="1" x14ac:dyDescent="0.3">
      <c r="A138" s="113"/>
      <c r="B138" s="117"/>
      <c r="C138" s="118"/>
      <c r="D138" s="108" t="s">
        <v>5</v>
      </c>
      <c r="E138" s="109"/>
      <c r="F138" s="109"/>
      <c r="G138" s="109"/>
      <c r="H138" s="110"/>
      <c r="I138" s="4" t="s">
        <v>6</v>
      </c>
      <c r="J138" s="111" t="s">
        <v>7</v>
      </c>
      <c r="K138" s="109"/>
      <c r="L138" s="109"/>
      <c r="M138" s="109"/>
      <c r="N138" s="110"/>
      <c r="O138" s="5" t="s">
        <v>6</v>
      </c>
      <c r="P138" s="55">
        <v>0</v>
      </c>
      <c r="Q138" s="64" t="s">
        <v>8</v>
      </c>
      <c r="R138" s="108" t="s">
        <v>5</v>
      </c>
      <c r="S138" s="109"/>
      <c r="T138" s="109"/>
      <c r="U138" s="109"/>
      <c r="V138" s="110"/>
      <c r="W138" s="4" t="s">
        <v>6</v>
      </c>
      <c r="X138" s="111" t="s">
        <v>7</v>
      </c>
      <c r="Y138" s="109"/>
      <c r="Z138" s="109"/>
      <c r="AA138" s="109"/>
      <c r="AB138" s="110"/>
      <c r="AC138" s="5" t="s">
        <v>6</v>
      </c>
      <c r="AD138" s="55">
        <v>0</v>
      </c>
      <c r="AE138" s="69" t="s">
        <v>8</v>
      </c>
      <c r="AF138" s="123"/>
      <c r="AG138" s="107"/>
      <c r="AH138" s="74"/>
      <c r="AJ138" s="2"/>
      <c r="AK138" s="2"/>
      <c r="AL138" s="2"/>
      <c r="AM138" s="2"/>
      <c r="AN138" s="2"/>
      <c r="AO138" s="2"/>
      <c r="AP138" s="2"/>
    </row>
    <row r="139" spans="1:42" ht="15" customHeight="1" x14ac:dyDescent="0.25">
      <c r="A139" s="113"/>
      <c r="B139" s="81">
        <v>1</v>
      </c>
      <c r="C139" s="84" t="s">
        <v>76</v>
      </c>
      <c r="D139" s="89">
        <v>4</v>
      </c>
      <c r="E139" s="90">
        <v>6</v>
      </c>
      <c r="F139" s="90">
        <v>4</v>
      </c>
      <c r="G139" s="90">
        <v>8</v>
      </c>
      <c r="H139" s="90">
        <v>4</v>
      </c>
      <c r="I139" s="9">
        <f>SUM(D139:H139)</f>
        <v>26</v>
      </c>
      <c r="J139" s="90">
        <v>6</v>
      </c>
      <c r="K139" s="90">
        <v>2</v>
      </c>
      <c r="L139" s="90">
        <v>1</v>
      </c>
      <c r="M139" s="90">
        <v>8</v>
      </c>
      <c r="N139" s="90">
        <v>1</v>
      </c>
      <c r="O139" s="9">
        <f>SUM(J139:N139)</f>
        <v>18</v>
      </c>
      <c r="P139" s="61"/>
      <c r="Q139" s="65">
        <f t="shared" ref="Q139:Q143" si="75">SUM(I139,O139)</f>
        <v>44</v>
      </c>
      <c r="R139" s="89">
        <v>8</v>
      </c>
      <c r="S139" s="90">
        <v>8</v>
      </c>
      <c r="T139" s="90">
        <v>7</v>
      </c>
      <c r="U139" s="90">
        <v>5</v>
      </c>
      <c r="V139" s="90">
        <v>8</v>
      </c>
      <c r="W139" s="10">
        <f>SUM(R139:V139)</f>
        <v>36</v>
      </c>
      <c r="X139" s="95">
        <v>8</v>
      </c>
      <c r="Y139" s="90">
        <v>1</v>
      </c>
      <c r="Z139" s="90">
        <v>3</v>
      </c>
      <c r="AA139" s="90">
        <v>1</v>
      </c>
      <c r="AB139" s="90">
        <v>3</v>
      </c>
      <c r="AC139" s="9">
        <f>SUM(X139:AB139)</f>
        <v>16</v>
      </c>
      <c r="AD139" s="61"/>
      <c r="AE139" s="70">
        <f t="shared" ref="AE139:AE141" si="76">SUM(W139,AC139)</f>
        <v>52</v>
      </c>
      <c r="AF139" s="99">
        <f>I139+O139+W139+AC139</f>
        <v>96</v>
      </c>
      <c r="AG139" s="100">
        <f>P139+AD139</f>
        <v>0</v>
      </c>
      <c r="AH139" s="51">
        <f>(D139=0)+(E139=0)+(F139=0)+(G139=0)+(H139=0)+(J139=0)+(K139=0)+(L139=0)+(M139=0)+(N139=0)+(R139=0)+(S139=0)+(T139=0)+(U139=0)+(V139=0)+(X139=0)+(Y139=0)+(Z139=0)+(AA139=0)+(AB139=0)</f>
        <v>0</v>
      </c>
      <c r="AJ139" s="2"/>
      <c r="AK139" s="2"/>
      <c r="AL139" s="2"/>
      <c r="AM139" s="2"/>
      <c r="AN139" s="2"/>
      <c r="AO139" s="2"/>
      <c r="AP139" s="2"/>
    </row>
    <row r="140" spans="1:42" ht="15" customHeight="1" x14ac:dyDescent="0.25">
      <c r="A140" s="113"/>
      <c r="B140" s="83">
        <v>2</v>
      </c>
      <c r="C140" s="84" t="s">
        <v>75</v>
      </c>
      <c r="D140" s="91">
        <v>6</v>
      </c>
      <c r="E140" s="92">
        <v>9</v>
      </c>
      <c r="F140" s="92">
        <v>8</v>
      </c>
      <c r="G140" s="92">
        <v>6</v>
      </c>
      <c r="H140" s="92">
        <v>7</v>
      </c>
      <c r="I140" s="9">
        <f>SUM(D140:H140)</f>
        <v>36</v>
      </c>
      <c r="J140" s="92">
        <v>6</v>
      </c>
      <c r="K140" s="92">
        <v>2</v>
      </c>
      <c r="L140" s="92">
        <v>7</v>
      </c>
      <c r="M140" s="92">
        <v>2</v>
      </c>
      <c r="N140" s="92">
        <v>6</v>
      </c>
      <c r="O140" s="9">
        <f>SUM(J140:N140)</f>
        <v>23</v>
      </c>
      <c r="P140" s="61"/>
      <c r="Q140" s="65">
        <f t="shared" si="75"/>
        <v>59</v>
      </c>
      <c r="R140" s="91">
        <v>8</v>
      </c>
      <c r="S140" s="90">
        <v>7</v>
      </c>
      <c r="T140" s="92">
        <v>6</v>
      </c>
      <c r="U140" s="92">
        <v>7</v>
      </c>
      <c r="V140" s="92">
        <v>7</v>
      </c>
      <c r="W140" s="9">
        <f>SUM(R140:V140)</f>
        <v>35</v>
      </c>
      <c r="X140" s="96">
        <v>3</v>
      </c>
      <c r="Y140" s="92">
        <v>5</v>
      </c>
      <c r="Z140" s="92">
        <v>1</v>
      </c>
      <c r="AA140" s="92">
        <v>7</v>
      </c>
      <c r="AB140" s="92">
        <v>1</v>
      </c>
      <c r="AC140" s="9">
        <f>SUM(X140:AB140)</f>
        <v>17</v>
      </c>
      <c r="AD140" s="61"/>
      <c r="AE140" s="70">
        <f t="shared" si="76"/>
        <v>52</v>
      </c>
      <c r="AF140" s="101">
        <f>I140+O140+W140+AC140</f>
        <v>111</v>
      </c>
      <c r="AG140" s="100">
        <f t="shared" ref="AG140:AG143" si="77">P140+AD140</f>
        <v>0</v>
      </c>
      <c r="AH140" s="51">
        <f>(D140=0)+(E140=0)+(F140=0)+(G140=0)+(H140=0)+(J140=0)+(K140=0)+(L140=0)+(M140=0)+(N140=0)+(R140=0)+(S140=0)+(T140=0)+(U140=0)+(V140=0)+(X140=0)+(Y140=0)+(Z140=0)+(AA140=0)+(AB140=0)</f>
        <v>0</v>
      </c>
      <c r="AJ140" s="2"/>
      <c r="AK140" s="2"/>
      <c r="AL140" s="2"/>
      <c r="AM140" s="2"/>
      <c r="AN140" s="2"/>
      <c r="AO140" s="2"/>
      <c r="AP140" s="2"/>
    </row>
    <row r="141" spans="1:42" ht="15" customHeight="1" x14ac:dyDescent="0.25">
      <c r="A141" s="113"/>
      <c r="B141" s="83">
        <v>3</v>
      </c>
      <c r="C141" s="85" t="s">
        <v>129</v>
      </c>
      <c r="D141" s="91">
        <v>6</v>
      </c>
      <c r="E141" s="90">
        <v>6</v>
      </c>
      <c r="F141" s="92">
        <v>6</v>
      </c>
      <c r="G141" s="92">
        <v>3</v>
      </c>
      <c r="H141" s="92">
        <v>6</v>
      </c>
      <c r="I141" s="9">
        <f>SUM(D141:H141)</f>
        <v>27</v>
      </c>
      <c r="J141" s="96">
        <v>6</v>
      </c>
      <c r="K141" s="92">
        <v>2</v>
      </c>
      <c r="L141" s="92">
        <v>0</v>
      </c>
      <c r="M141" s="92">
        <v>1</v>
      </c>
      <c r="N141" s="92">
        <v>4</v>
      </c>
      <c r="O141" s="9">
        <f>SUM(J141:N141)</f>
        <v>13</v>
      </c>
      <c r="P141" s="61">
        <v>1</v>
      </c>
      <c r="Q141" s="65">
        <f t="shared" si="75"/>
        <v>40</v>
      </c>
      <c r="R141" s="91">
        <v>6</v>
      </c>
      <c r="S141" s="90">
        <v>7</v>
      </c>
      <c r="T141" s="92">
        <v>7</v>
      </c>
      <c r="U141" s="92">
        <v>8</v>
      </c>
      <c r="V141" s="92">
        <v>5</v>
      </c>
      <c r="W141" s="9">
        <f>SUM(R141:V141)</f>
        <v>33</v>
      </c>
      <c r="X141" s="96">
        <v>7</v>
      </c>
      <c r="Y141" s="92">
        <v>2</v>
      </c>
      <c r="Z141" s="92">
        <v>5</v>
      </c>
      <c r="AA141" s="92">
        <v>2</v>
      </c>
      <c r="AB141" s="92">
        <v>1</v>
      </c>
      <c r="AC141" s="9">
        <f>SUM(X141:AB141)</f>
        <v>17</v>
      </c>
      <c r="AD141" s="61"/>
      <c r="AE141" s="70">
        <f t="shared" si="76"/>
        <v>50</v>
      </c>
      <c r="AF141" s="101">
        <f>I141+O141+W141+AC141</f>
        <v>90</v>
      </c>
      <c r="AG141" s="100">
        <f t="shared" si="77"/>
        <v>1</v>
      </c>
      <c r="AH141" s="51">
        <f>(D141=0)+(E141=0)+(F141=0)+(G141=0)+(H141=0)+(J141=0)+(K141=0)+(L141=0)+(M141=0)+(N141=0)+(R141=0)+(S141=0)+(T141=0)+(U141=0)+(V141=0)+(X141=0)+(Y141=0)+(Z141=0)+(AA141=0)+(AB141=0)</f>
        <v>1</v>
      </c>
      <c r="AJ141" s="2"/>
      <c r="AK141" s="2"/>
      <c r="AL141" s="2"/>
      <c r="AM141" s="2"/>
      <c r="AN141" s="2"/>
      <c r="AO141" s="2"/>
      <c r="AP141" s="2"/>
    </row>
    <row r="142" spans="1:42" ht="15" customHeight="1" x14ac:dyDescent="0.25">
      <c r="A142" s="113"/>
      <c r="B142" s="83">
        <v>4</v>
      </c>
      <c r="C142" s="85" t="s">
        <v>119</v>
      </c>
      <c r="D142" s="91">
        <v>8</v>
      </c>
      <c r="E142" s="90">
        <v>7</v>
      </c>
      <c r="F142" s="92">
        <v>4</v>
      </c>
      <c r="G142" s="92">
        <v>7</v>
      </c>
      <c r="H142" s="92">
        <v>6</v>
      </c>
      <c r="I142" s="14">
        <f>SUM(D142:H142)</f>
        <v>32</v>
      </c>
      <c r="J142" s="96">
        <v>4</v>
      </c>
      <c r="K142" s="92">
        <v>1</v>
      </c>
      <c r="L142" s="92">
        <v>2</v>
      </c>
      <c r="M142" s="92">
        <v>1</v>
      </c>
      <c r="N142" s="92">
        <v>1</v>
      </c>
      <c r="O142" s="9">
        <f>SUM(J142:N142)</f>
        <v>9</v>
      </c>
      <c r="P142" s="62"/>
      <c r="Q142" s="65"/>
      <c r="R142" s="91">
        <v>5</v>
      </c>
      <c r="S142" s="90">
        <v>4</v>
      </c>
      <c r="T142" s="92">
        <v>4</v>
      </c>
      <c r="U142" s="92">
        <v>3</v>
      </c>
      <c r="V142" s="92">
        <v>5</v>
      </c>
      <c r="W142" s="9">
        <f>SUM(R142:V142)</f>
        <v>21</v>
      </c>
      <c r="X142" s="96">
        <v>5</v>
      </c>
      <c r="Y142" s="92">
        <v>1</v>
      </c>
      <c r="Z142" s="92">
        <v>1</v>
      </c>
      <c r="AA142" s="92">
        <v>1</v>
      </c>
      <c r="AB142" s="92">
        <v>0</v>
      </c>
      <c r="AC142" s="9">
        <f>SUM(X142:AB142)</f>
        <v>8</v>
      </c>
      <c r="AD142" s="62">
        <v>1</v>
      </c>
      <c r="AE142" s="71"/>
      <c r="AF142" s="101">
        <f>I142+O142+W142+AC142</f>
        <v>70</v>
      </c>
      <c r="AG142" s="100">
        <f t="shared" si="77"/>
        <v>1</v>
      </c>
      <c r="AH142" s="51">
        <f>(D142=0)+(E142=0)+(F142=0)+(G142=0)+(H142=0)+(J142=0)+(K142=0)+(L142=0)+(M142=0)+(N142=0)+(R142=0)+(S142=0)+(T142=0)+(U142=0)+(V142=0)+(X142=0)+(Y142=0)+(Z142=0)+(AA142=0)+(AB142=0)</f>
        <v>1</v>
      </c>
      <c r="AJ142" s="42"/>
      <c r="AK142" s="43"/>
      <c r="AL142" s="2"/>
      <c r="AM142" s="42"/>
      <c r="AN142" s="42"/>
      <c r="AO142" s="2"/>
      <c r="AP142" s="2"/>
    </row>
    <row r="143" spans="1:42" ht="15" customHeight="1" thickBot="1" x14ac:dyDescent="0.3">
      <c r="A143" s="114"/>
      <c r="B143" s="86">
        <v>5</v>
      </c>
      <c r="C143" s="87" t="s">
        <v>74</v>
      </c>
      <c r="D143" s="93">
        <v>4</v>
      </c>
      <c r="E143" s="94">
        <v>6</v>
      </c>
      <c r="F143" s="94">
        <v>6</v>
      </c>
      <c r="G143" s="94">
        <v>6</v>
      </c>
      <c r="H143" s="94">
        <v>6</v>
      </c>
      <c r="I143" s="66">
        <f>SUM(D143:H143)</f>
        <v>28</v>
      </c>
      <c r="J143" s="97">
        <v>7</v>
      </c>
      <c r="K143" s="94">
        <v>2</v>
      </c>
      <c r="L143" s="94">
        <v>5</v>
      </c>
      <c r="M143" s="94">
        <v>2</v>
      </c>
      <c r="N143" s="94">
        <v>1</v>
      </c>
      <c r="O143" s="66">
        <f>SUM(J143:N143)</f>
        <v>17</v>
      </c>
      <c r="P143" s="67"/>
      <c r="Q143" s="68">
        <f t="shared" si="75"/>
        <v>45</v>
      </c>
      <c r="R143" s="93">
        <v>4</v>
      </c>
      <c r="S143" s="94">
        <v>7</v>
      </c>
      <c r="T143" s="94">
        <v>4</v>
      </c>
      <c r="U143" s="94">
        <v>5</v>
      </c>
      <c r="V143" s="94">
        <v>8</v>
      </c>
      <c r="W143" s="72">
        <f>SUM(R143:V143)</f>
        <v>28</v>
      </c>
      <c r="X143" s="97">
        <v>8</v>
      </c>
      <c r="Y143" s="94">
        <v>1</v>
      </c>
      <c r="Z143" s="94">
        <v>6</v>
      </c>
      <c r="AA143" s="94">
        <v>3</v>
      </c>
      <c r="AB143" s="94">
        <v>6</v>
      </c>
      <c r="AC143" s="72">
        <f>SUM(X143:AB143)</f>
        <v>24</v>
      </c>
      <c r="AD143" s="67"/>
      <c r="AE143" s="73">
        <f>SUM(W143,AC143)</f>
        <v>52</v>
      </c>
      <c r="AF143" s="102">
        <f>I143+O143+W143+AC143</f>
        <v>97</v>
      </c>
      <c r="AG143" s="103">
        <f t="shared" si="77"/>
        <v>0</v>
      </c>
      <c r="AH143" s="51">
        <f>(D143=0)+(E143=0)+(F143=0)+(G143=0)+(H143=0)+(J143=0)+(K143=0)+(L143=0)+(M143=0)+(N143=0)+(R143=0)+(S143=0)+(T143=0)+(U143=0)+(V143=0)+(X143=0)+(Y143=0)+(Z143=0)+(AA143=0)+(AB143=0)</f>
        <v>0</v>
      </c>
      <c r="AJ143" s="42"/>
      <c r="AK143" s="43"/>
      <c r="AL143" s="2"/>
      <c r="AM143" s="42"/>
      <c r="AN143" s="42"/>
      <c r="AO143" s="2"/>
      <c r="AP143" s="2"/>
    </row>
    <row r="144" spans="1:42" ht="15" customHeight="1" thickBot="1" x14ac:dyDescent="0.3">
      <c r="A144" s="16"/>
      <c r="B144" s="17"/>
      <c r="C144" s="22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56">
        <f>SUM(Q139:Q143)</f>
        <v>188</v>
      </c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6">
        <f>SUM(AE139:AE143)</f>
        <v>206</v>
      </c>
      <c r="AF144" s="104">
        <f>Q139+Q140+Q141+Q142+Q143+AE139+AE140+AE141+AE142+AE143</f>
        <v>394</v>
      </c>
      <c r="AG144" s="105">
        <f>SUM(AG139:AG143)</f>
        <v>2</v>
      </c>
      <c r="AH144" s="16"/>
      <c r="AJ144" s="42"/>
      <c r="AK144" s="43"/>
      <c r="AL144" s="2"/>
      <c r="AM144" s="42"/>
      <c r="AN144" s="42"/>
      <c r="AO144" s="2"/>
      <c r="AP144" s="2"/>
    </row>
    <row r="145" spans="1:42" ht="15" customHeight="1" thickBot="1" x14ac:dyDescent="0.3">
      <c r="A145" s="16"/>
      <c r="B145" s="16"/>
      <c r="C145" s="18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J145" s="42"/>
      <c r="AK145" s="43"/>
      <c r="AL145" s="2"/>
      <c r="AM145" s="42"/>
      <c r="AN145" s="42"/>
      <c r="AO145" s="2"/>
      <c r="AP145" s="2"/>
    </row>
    <row r="146" spans="1:42" ht="15" customHeight="1" x14ac:dyDescent="0.25">
      <c r="A146" s="112">
        <v>17</v>
      </c>
      <c r="B146" s="115" t="s">
        <v>77</v>
      </c>
      <c r="C146" s="116"/>
      <c r="D146" s="119" t="s">
        <v>2</v>
      </c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1"/>
      <c r="R146" s="119" t="s">
        <v>3</v>
      </c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1"/>
      <c r="AF146" s="122" t="s">
        <v>13</v>
      </c>
      <c r="AG146" s="106" t="s">
        <v>86</v>
      </c>
      <c r="AH146" s="3"/>
      <c r="AJ146" s="42"/>
      <c r="AK146" s="43"/>
      <c r="AL146" s="2"/>
      <c r="AM146" s="42"/>
      <c r="AN146" s="42"/>
      <c r="AO146" s="2"/>
      <c r="AP146" s="2"/>
    </row>
    <row r="147" spans="1:42" ht="15" customHeight="1" thickBot="1" x14ac:dyDescent="0.3">
      <c r="A147" s="113"/>
      <c r="B147" s="117"/>
      <c r="C147" s="118"/>
      <c r="D147" s="108" t="s">
        <v>5</v>
      </c>
      <c r="E147" s="109"/>
      <c r="F147" s="109"/>
      <c r="G147" s="109"/>
      <c r="H147" s="110"/>
      <c r="I147" s="4" t="s">
        <v>6</v>
      </c>
      <c r="J147" s="111" t="s">
        <v>7</v>
      </c>
      <c r="K147" s="109"/>
      <c r="L147" s="109"/>
      <c r="M147" s="109"/>
      <c r="N147" s="110"/>
      <c r="O147" s="5" t="s">
        <v>6</v>
      </c>
      <c r="P147" s="55">
        <v>0</v>
      </c>
      <c r="Q147" s="64" t="s">
        <v>8</v>
      </c>
      <c r="R147" s="108" t="s">
        <v>5</v>
      </c>
      <c r="S147" s="109"/>
      <c r="T147" s="109"/>
      <c r="U147" s="109"/>
      <c r="V147" s="110"/>
      <c r="W147" s="4" t="s">
        <v>6</v>
      </c>
      <c r="X147" s="111" t="s">
        <v>7</v>
      </c>
      <c r="Y147" s="109"/>
      <c r="Z147" s="109"/>
      <c r="AA147" s="109"/>
      <c r="AB147" s="110"/>
      <c r="AC147" s="5" t="s">
        <v>6</v>
      </c>
      <c r="AD147" s="55">
        <v>0</v>
      </c>
      <c r="AE147" s="69" t="s">
        <v>8</v>
      </c>
      <c r="AF147" s="123"/>
      <c r="AG147" s="107"/>
      <c r="AH147" s="74"/>
      <c r="AJ147" s="42"/>
      <c r="AK147" s="43"/>
      <c r="AL147" s="2"/>
      <c r="AM147" s="42"/>
      <c r="AN147" s="42"/>
      <c r="AO147" s="2"/>
      <c r="AP147" s="2"/>
    </row>
    <row r="148" spans="1:42" ht="15" customHeight="1" x14ac:dyDescent="0.25">
      <c r="A148" s="113"/>
      <c r="B148" s="81">
        <v>1</v>
      </c>
      <c r="C148" s="85" t="s">
        <v>78</v>
      </c>
      <c r="D148" s="89">
        <v>8</v>
      </c>
      <c r="E148" s="90">
        <v>8</v>
      </c>
      <c r="F148" s="90">
        <v>8</v>
      </c>
      <c r="G148" s="90">
        <v>8</v>
      </c>
      <c r="H148" s="90">
        <v>3</v>
      </c>
      <c r="I148" s="9">
        <f>SUM(D148:H148)</f>
        <v>35</v>
      </c>
      <c r="J148" s="95">
        <v>8</v>
      </c>
      <c r="K148" s="90">
        <v>1</v>
      </c>
      <c r="L148" s="90">
        <v>7</v>
      </c>
      <c r="M148" s="90">
        <v>2</v>
      </c>
      <c r="N148" s="90">
        <v>8</v>
      </c>
      <c r="O148" s="9">
        <f>SUM(J148:N148)</f>
        <v>26</v>
      </c>
      <c r="P148" s="61"/>
      <c r="Q148" s="65"/>
      <c r="R148" s="89">
        <v>5</v>
      </c>
      <c r="S148" s="90">
        <v>7</v>
      </c>
      <c r="T148" s="90">
        <v>5</v>
      </c>
      <c r="U148" s="90">
        <v>7</v>
      </c>
      <c r="V148" s="90">
        <v>4</v>
      </c>
      <c r="W148" s="10">
        <f>SUM(R148:V148)</f>
        <v>28</v>
      </c>
      <c r="X148" s="95">
        <v>8</v>
      </c>
      <c r="Y148" s="90">
        <v>1</v>
      </c>
      <c r="Z148" s="90">
        <v>5</v>
      </c>
      <c r="AA148" s="90">
        <v>1</v>
      </c>
      <c r="AB148" s="90">
        <v>1</v>
      </c>
      <c r="AC148" s="9">
        <f>SUM(X148:AB148)</f>
        <v>16</v>
      </c>
      <c r="AD148" s="61"/>
      <c r="AE148" s="70"/>
      <c r="AF148" s="99">
        <f>I148+O148+W148+AC148</f>
        <v>105</v>
      </c>
      <c r="AG148" s="100">
        <f>P148+AD148</f>
        <v>0</v>
      </c>
      <c r="AH148" s="51">
        <f>(D148=0)+(E148=0)+(F148=0)+(G148=0)+(H148=0)+(J148=0)+(K148=0)+(L148=0)+(M148=0)+(N148=0)+(R148=0)+(S148=0)+(T148=0)+(U148=0)+(V148=0)+(X148=0)+(Y148=0)+(Z148=0)+(AA148=0)+(AB148=0)</f>
        <v>0</v>
      </c>
      <c r="AJ148" s="42"/>
      <c r="AK148" s="43"/>
      <c r="AL148" s="2"/>
      <c r="AM148" s="42"/>
      <c r="AN148" s="42"/>
      <c r="AO148" s="2"/>
      <c r="AP148" s="2"/>
    </row>
    <row r="149" spans="1:42" ht="15" customHeight="1" x14ac:dyDescent="0.25">
      <c r="A149" s="113"/>
      <c r="B149" s="83">
        <v>2</v>
      </c>
      <c r="C149" s="85" t="s">
        <v>79</v>
      </c>
      <c r="D149" s="91">
        <v>8</v>
      </c>
      <c r="E149" s="90">
        <v>8</v>
      </c>
      <c r="F149" s="92">
        <v>7</v>
      </c>
      <c r="G149" s="92">
        <v>8</v>
      </c>
      <c r="H149" s="92">
        <v>8</v>
      </c>
      <c r="I149" s="9">
        <f>SUM(D149:H149)</f>
        <v>39</v>
      </c>
      <c r="J149" s="96">
        <v>8</v>
      </c>
      <c r="K149" s="92">
        <v>1</v>
      </c>
      <c r="L149" s="92">
        <v>8</v>
      </c>
      <c r="M149" s="92">
        <v>1</v>
      </c>
      <c r="N149" s="92">
        <v>4</v>
      </c>
      <c r="O149" s="9">
        <f>SUM(J149:N149)</f>
        <v>22</v>
      </c>
      <c r="P149" s="61"/>
      <c r="Q149" s="65">
        <f t="shared" ref="Q149:Q152" si="78">SUM(I149,O149)</f>
        <v>61</v>
      </c>
      <c r="R149" s="91">
        <v>6</v>
      </c>
      <c r="S149" s="90">
        <v>9</v>
      </c>
      <c r="T149" s="92">
        <v>7</v>
      </c>
      <c r="U149" s="92">
        <v>8</v>
      </c>
      <c r="V149" s="92">
        <v>8</v>
      </c>
      <c r="W149" s="9">
        <f>SUM(R149:V149)</f>
        <v>38</v>
      </c>
      <c r="X149" s="96">
        <v>8</v>
      </c>
      <c r="Y149" s="92">
        <v>1</v>
      </c>
      <c r="Z149" s="92">
        <v>7</v>
      </c>
      <c r="AA149" s="92">
        <v>1</v>
      </c>
      <c r="AB149" s="92">
        <v>1</v>
      </c>
      <c r="AC149" s="9">
        <f>SUM(X149:AB149)</f>
        <v>18</v>
      </c>
      <c r="AD149" s="61"/>
      <c r="AE149" s="70">
        <f t="shared" ref="AE149:AE151" si="79">SUM(W149,AC149)</f>
        <v>56</v>
      </c>
      <c r="AF149" s="101">
        <f>I149+O149+W149+AC149</f>
        <v>117</v>
      </c>
      <c r="AG149" s="100">
        <f t="shared" ref="AG149:AG152" si="80">P149+AD149</f>
        <v>0</v>
      </c>
      <c r="AH149" s="51">
        <f>(D149=0)+(E149=0)+(F149=0)+(G149=0)+(H149=0)+(J149=0)+(K149=0)+(L149=0)+(M149=0)+(N149=0)+(R149=0)+(S149=0)+(T149=0)+(U149=0)+(V149=0)+(X149=0)+(Y149=0)+(Z149=0)+(AA149=0)+(AB149=0)</f>
        <v>0</v>
      </c>
      <c r="AJ149" s="42"/>
      <c r="AK149" s="43"/>
      <c r="AL149" s="2"/>
      <c r="AM149" s="42"/>
      <c r="AN149" s="42"/>
      <c r="AO149" s="2"/>
      <c r="AP149" s="2"/>
    </row>
    <row r="150" spans="1:42" ht="15" customHeight="1" x14ac:dyDescent="0.25">
      <c r="A150" s="113"/>
      <c r="B150" s="83">
        <v>3</v>
      </c>
      <c r="C150" s="85" t="s">
        <v>80</v>
      </c>
      <c r="D150" s="91">
        <v>8</v>
      </c>
      <c r="E150" s="90">
        <v>8</v>
      </c>
      <c r="F150" s="92">
        <v>8</v>
      </c>
      <c r="G150" s="92">
        <v>8</v>
      </c>
      <c r="H150" s="92">
        <v>6</v>
      </c>
      <c r="I150" s="9">
        <f>SUM(D150:H150)</f>
        <v>38</v>
      </c>
      <c r="J150" s="96">
        <v>9</v>
      </c>
      <c r="K150" s="92">
        <v>9</v>
      </c>
      <c r="L150" s="92">
        <v>9</v>
      </c>
      <c r="M150" s="92">
        <v>8</v>
      </c>
      <c r="N150" s="92">
        <v>1</v>
      </c>
      <c r="O150" s="9">
        <f>SUM(J150:N150)</f>
        <v>36</v>
      </c>
      <c r="P150" s="61"/>
      <c r="Q150" s="65">
        <f t="shared" si="78"/>
        <v>74</v>
      </c>
      <c r="R150" s="91">
        <v>8</v>
      </c>
      <c r="S150" s="90">
        <v>5</v>
      </c>
      <c r="T150" s="92">
        <v>8</v>
      </c>
      <c r="U150" s="92">
        <v>8</v>
      </c>
      <c r="V150" s="92">
        <v>8</v>
      </c>
      <c r="W150" s="9">
        <f>SUM(R150:V150)</f>
        <v>37</v>
      </c>
      <c r="X150" s="96">
        <v>8</v>
      </c>
      <c r="Y150" s="92">
        <v>1</v>
      </c>
      <c r="Z150" s="92">
        <v>8</v>
      </c>
      <c r="AA150" s="92">
        <v>1</v>
      </c>
      <c r="AB150" s="92">
        <v>8</v>
      </c>
      <c r="AC150" s="9">
        <f>SUM(X150:AB150)</f>
        <v>26</v>
      </c>
      <c r="AD150" s="61"/>
      <c r="AE150" s="70">
        <f t="shared" si="79"/>
        <v>63</v>
      </c>
      <c r="AF150" s="101">
        <f>I150+O150+W150+AC150</f>
        <v>137</v>
      </c>
      <c r="AG150" s="100">
        <f t="shared" si="80"/>
        <v>0</v>
      </c>
      <c r="AH150" s="51">
        <f>(D150=0)+(E150=0)+(F150=0)+(G150=0)+(H150=0)+(J150=0)+(K150=0)+(L150=0)+(M150=0)+(N150=0)+(R150=0)+(S150=0)+(T150=0)+(U150=0)+(V150=0)+(X150=0)+(Y150=0)+(Z150=0)+(AA150=0)+(AB150=0)</f>
        <v>0</v>
      </c>
      <c r="AJ150" s="42"/>
      <c r="AK150" s="43"/>
      <c r="AL150" s="2"/>
      <c r="AM150" s="42"/>
      <c r="AN150" s="42"/>
      <c r="AO150" s="2"/>
      <c r="AP150" s="2"/>
    </row>
    <row r="151" spans="1:42" ht="15" customHeight="1" x14ac:dyDescent="0.25">
      <c r="A151" s="113"/>
      <c r="B151" s="83">
        <v>4</v>
      </c>
      <c r="C151" s="85" t="s">
        <v>81</v>
      </c>
      <c r="D151" s="91">
        <v>8</v>
      </c>
      <c r="E151" s="90">
        <v>4</v>
      </c>
      <c r="F151" s="92">
        <v>6</v>
      </c>
      <c r="G151" s="92">
        <v>7</v>
      </c>
      <c r="H151" s="92">
        <v>8</v>
      </c>
      <c r="I151" s="14">
        <f>SUM(D151:H151)</f>
        <v>33</v>
      </c>
      <c r="J151" s="96">
        <v>8</v>
      </c>
      <c r="K151" s="92">
        <v>1</v>
      </c>
      <c r="L151" s="92">
        <v>5</v>
      </c>
      <c r="M151" s="92">
        <v>3</v>
      </c>
      <c r="N151" s="92">
        <v>1</v>
      </c>
      <c r="O151" s="14">
        <f>SUM(J151:N151)</f>
        <v>18</v>
      </c>
      <c r="P151" s="62"/>
      <c r="Q151" s="65">
        <f t="shared" si="78"/>
        <v>51</v>
      </c>
      <c r="R151" s="91">
        <v>8</v>
      </c>
      <c r="S151" s="90">
        <v>8</v>
      </c>
      <c r="T151" s="92">
        <v>8</v>
      </c>
      <c r="U151" s="92">
        <v>9</v>
      </c>
      <c r="V151" s="92">
        <v>8</v>
      </c>
      <c r="W151" s="9">
        <f>SUM(R151:V151)</f>
        <v>41</v>
      </c>
      <c r="X151" s="96">
        <v>8</v>
      </c>
      <c r="Y151" s="92">
        <v>1</v>
      </c>
      <c r="Z151" s="92">
        <v>8</v>
      </c>
      <c r="AA151" s="92">
        <v>1</v>
      </c>
      <c r="AB151" s="92">
        <v>8</v>
      </c>
      <c r="AC151" s="9">
        <f>SUM(X151:AB151)</f>
        <v>26</v>
      </c>
      <c r="AD151" s="62"/>
      <c r="AE151" s="71">
        <f t="shared" si="79"/>
        <v>67</v>
      </c>
      <c r="AF151" s="101">
        <f>I151+O151+W151+AC151</f>
        <v>118</v>
      </c>
      <c r="AG151" s="100">
        <f t="shared" si="80"/>
        <v>0</v>
      </c>
      <c r="AH151" s="51">
        <f>(D151=0)+(E151=0)+(F151=0)+(G151=0)+(H151=0)+(J151=0)+(K151=0)+(L151=0)+(M151=0)+(N151=0)+(R151=0)+(S151=0)+(T151=0)+(U151=0)+(V151=0)+(X151=0)+(Y151=0)+(Z151=0)+(AA151=0)+(AB151=0)</f>
        <v>0</v>
      </c>
      <c r="AJ151" s="42"/>
      <c r="AK151" s="43"/>
      <c r="AL151" s="2"/>
      <c r="AM151" s="42"/>
      <c r="AN151" s="42"/>
      <c r="AO151" s="2"/>
      <c r="AP151" s="2"/>
    </row>
    <row r="152" spans="1:42" ht="15" customHeight="1" thickBot="1" x14ac:dyDescent="0.3">
      <c r="A152" s="114"/>
      <c r="B152" s="86">
        <v>5</v>
      </c>
      <c r="C152" s="87" t="s">
        <v>82</v>
      </c>
      <c r="D152" s="93">
        <v>7</v>
      </c>
      <c r="E152" s="94">
        <v>7</v>
      </c>
      <c r="F152" s="94">
        <v>6</v>
      </c>
      <c r="G152" s="94">
        <v>8</v>
      </c>
      <c r="H152" s="94">
        <v>9</v>
      </c>
      <c r="I152" s="66">
        <f>SUM(D152:H152)</f>
        <v>37</v>
      </c>
      <c r="J152" s="97">
        <v>7</v>
      </c>
      <c r="K152" s="94">
        <v>2</v>
      </c>
      <c r="L152" s="94">
        <v>7</v>
      </c>
      <c r="M152" s="94">
        <v>1</v>
      </c>
      <c r="N152" s="94">
        <v>1</v>
      </c>
      <c r="O152" s="66">
        <f>SUM(J152:N152)</f>
        <v>18</v>
      </c>
      <c r="P152" s="67"/>
      <c r="Q152" s="68">
        <f t="shared" si="78"/>
        <v>55</v>
      </c>
      <c r="R152" s="93">
        <v>8</v>
      </c>
      <c r="S152" s="94">
        <v>8</v>
      </c>
      <c r="T152" s="94">
        <v>8</v>
      </c>
      <c r="U152" s="94">
        <v>3</v>
      </c>
      <c r="V152" s="94">
        <v>8</v>
      </c>
      <c r="W152" s="72">
        <f>SUM(R152:V152)</f>
        <v>35</v>
      </c>
      <c r="X152" s="97">
        <v>8</v>
      </c>
      <c r="Y152" s="94">
        <v>1</v>
      </c>
      <c r="Z152" s="94">
        <v>5</v>
      </c>
      <c r="AA152" s="94">
        <v>2</v>
      </c>
      <c r="AB152" s="94">
        <v>1</v>
      </c>
      <c r="AC152" s="72">
        <f>SUM(X152:AB152)</f>
        <v>17</v>
      </c>
      <c r="AD152" s="67"/>
      <c r="AE152" s="73">
        <f>SUM(W152,AC152)</f>
        <v>52</v>
      </c>
      <c r="AF152" s="102">
        <f>I152+O152+W152+AC152</f>
        <v>107</v>
      </c>
      <c r="AG152" s="103">
        <f t="shared" si="80"/>
        <v>0</v>
      </c>
      <c r="AH152" s="51">
        <f>(D152=0)+(E152=0)+(F152=0)+(G152=0)+(H152=0)+(J152=0)+(K152=0)+(L152=0)+(M152=0)+(N152=0)+(R152=0)+(S152=0)+(T152=0)+(U152=0)+(V152=0)+(X152=0)+(Y152=0)+(Z152=0)+(AA152=0)+(AB152=0)</f>
        <v>0</v>
      </c>
      <c r="AJ152" s="42"/>
      <c r="AK152" s="43"/>
      <c r="AL152" s="2"/>
      <c r="AM152" s="42"/>
      <c r="AN152" s="42"/>
      <c r="AO152" s="2"/>
      <c r="AP152" s="2"/>
    </row>
    <row r="153" spans="1:42" ht="15" customHeight="1" thickBot="1" x14ac:dyDescent="0.3">
      <c r="A153" s="16"/>
      <c r="B153" s="20"/>
      <c r="C153" s="3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56">
        <f>SUM(Q148:Q152)</f>
        <v>241</v>
      </c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6">
        <f>SUM(AE148:AE152)</f>
        <v>238</v>
      </c>
      <c r="AF153" s="104">
        <f>Q148+Q149+Q150+Q151+Q152+AE148+AE149+AE150+AE151+AE152</f>
        <v>479</v>
      </c>
      <c r="AG153" s="105">
        <f>SUM(AG148:AG152)</f>
        <v>0</v>
      </c>
      <c r="AH153" s="16"/>
      <c r="AJ153" s="42"/>
      <c r="AK153" s="43"/>
      <c r="AL153" s="2"/>
      <c r="AM153" s="42"/>
      <c r="AN153" s="42"/>
      <c r="AO153" s="2"/>
      <c r="AP153" s="2"/>
    </row>
    <row r="154" spans="1:42" x14ac:dyDescent="0.25">
      <c r="AJ154" s="42"/>
      <c r="AK154" s="43"/>
      <c r="AL154" s="2"/>
      <c r="AM154" s="42"/>
      <c r="AN154" s="42"/>
      <c r="AO154" s="2"/>
      <c r="AP154" s="2"/>
    </row>
  </sheetData>
  <sheetProtection algorithmName="SHA-512" hashValue="VO/2bhIXUTcEtbSibBDclglyuSFNwczJ/U9x74BVRfEkxu82Dfme13I/INjGi9sLAuWNxtjfogr32Fap4xTDMA==" saltValue="cE8IKp2qoQ9R2UJtPnkCoQ==" spinCount="100000" sheet="1" selectLockedCells="1"/>
  <mergeCells count="174">
    <mergeCell ref="A1:AG1"/>
    <mergeCell ref="AJ1:AO1"/>
    <mergeCell ref="A2:A8"/>
    <mergeCell ref="B38:C39"/>
    <mergeCell ref="D2:Q2"/>
    <mergeCell ref="AF2:AF3"/>
    <mergeCell ref="AG2:AG3"/>
    <mergeCell ref="AJ2:AO2"/>
    <mergeCell ref="D3:H3"/>
    <mergeCell ref="AJ24:AP24"/>
    <mergeCell ref="A29:A35"/>
    <mergeCell ref="X30:AB30"/>
    <mergeCell ref="A38:A44"/>
    <mergeCell ref="D38:Q38"/>
    <mergeCell ref="R38:AE38"/>
    <mergeCell ref="AF38:AF39"/>
    <mergeCell ref="B2:C3"/>
    <mergeCell ref="D39:H39"/>
    <mergeCell ref="J39:N39"/>
    <mergeCell ref="R39:V39"/>
    <mergeCell ref="J3:N3"/>
    <mergeCell ref="R3:V3"/>
    <mergeCell ref="X3:AB3"/>
    <mergeCell ref="R11:AE11"/>
    <mergeCell ref="A47:A53"/>
    <mergeCell ref="B29:C30"/>
    <mergeCell ref="D47:Q47"/>
    <mergeCell ref="R47:AE47"/>
    <mergeCell ref="AF47:AF48"/>
    <mergeCell ref="AG47:AG48"/>
    <mergeCell ref="A11:A17"/>
    <mergeCell ref="B47:C48"/>
    <mergeCell ref="D11:Q11"/>
    <mergeCell ref="D48:H48"/>
    <mergeCell ref="J48:N48"/>
    <mergeCell ref="R48:V48"/>
    <mergeCell ref="X48:AB48"/>
    <mergeCell ref="A20:A26"/>
    <mergeCell ref="B20:C21"/>
    <mergeCell ref="D20:Q20"/>
    <mergeCell ref="R20:AE20"/>
    <mergeCell ref="AF20:AF21"/>
    <mergeCell ref="AG20:AG21"/>
    <mergeCell ref="D21:H21"/>
    <mergeCell ref="J21:N21"/>
    <mergeCell ref="R21:V21"/>
    <mergeCell ref="X21:AB21"/>
    <mergeCell ref="AG38:AG39"/>
    <mergeCell ref="D29:Q29"/>
    <mergeCell ref="R29:AE29"/>
    <mergeCell ref="AF29:AF30"/>
    <mergeCell ref="AG29:AG30"/>
    <mergeCell ref="D30:H30"/>
    <mergeCell ref="J30:N30"/>
    <mergeCell ref="R30:V30"/>
    <mergeCell ref="AF65:AF66"/>
    <mergeCell ref="AG65:AG66"/>
    <mergeCell ref="D66:H66"/>
    <mergeCell ref="J66:N66"/>
    <mergeCell ref="R66:V66"/>
    <mergeCell ref="X66:AB66"/>
    <mergeCell ref="D56:Q56"/>
    <mergeCell ref="R56:AE56"/>
    <mergeCell ref="AF56:AF57"/>
    <mergeCell ref="AG56:AG57"/>
    <mergeCell ref="D57:H57"/>
    <mergeCell ref="J57:N57"/>
    <mergeCell ref="R57:V57"/>
    <mergeCell ref="X57:AB57"/>
    <mergeCell ref="B74:C75"/>
    <mergeCell ref="D74:Q74"/>
    <mergeCell ref="R74:AE74"/>
    <mergeCell ref="B110:C111"/>
    <mergeCell ref="D83:Q83"/>
    <mergeCell ref="R83:AE83"/>
    <mergeCell ref="AF83:AF84"/>
    <mergeCell ref="AG83:AG84"/>
    <mergeCell ref="D84:H84"/>
    <mergeCell ref="J84:N84"/>
    <mergeCell ref="R84:V84"/>
    <mergeCell ref="X84:AB84"/>
    <mergeCell ref="D92:Q92"/>
    <mergeCell ref="R92:AE92"/>
    <mergeCell ref="AF92:AF93"/>
    <mergeCell ref="AG92:AG93"/>
    <mergeCell ref="D93:H93"/>
    <mergeCell ref="J93:N93"/>
    <mergeCell ref="R93:V93"/>
    <mergeCell ref="X93:AB93"/>
    <mergeCell ref="B101:C102"/>
    <mergeCell ref="R102:V102"/>
    <mergeCell ref="X102:AB102"/>
    <mergeCell ref="A92:A98"/>
    <mergeCell ref="B83:C84"/>
    <mergeCell ref="X39:AB39"/>
    <mergeCell ref="B56:C57"/>
    <mergeCell ref="AF11:AF12"/>
    <mergeCell ref="AG11:AG12"/>
    <mergeCell ref="D12:H12"/>
    <mergeCell ref="J12:N12"/>
    <mergeCell ref="R12:V12"/>
    <mergeCell ref="X12:AB12"/>
    <mergeCell ref="A74:A80"/>
    <mergeCell ref="AF74:AF75"/>
    <mergeCell ref="AG74:AG75"/>
    <mergeCell ref="D75:H75"/>
    <mergeCell ref="J75:N75"/>
    <mergeCell ref="R75:V75"/>
    <mergeCell ref="X75:AB75"/>
    <mergeCell ref="A83:A89"/>
    <mergeCell ref="A65:A71"/>
    <mergeCell ref="B11:C12"/>
    <mergeCell ref="D65:Q65"/>
    <mergeCell ref="R65:AE65"/>
    <mergeCell ref="A56:A62"/>
    <mergeCell ref="B65:C66"/>
    <mergeCell ref="AG119:AG120"/>
    <mergeCell ref="D120:H120"/>
    <mergeCell ref="J120:N120"/>
    <mergeCell ref="R120:V120"/>
    <mergeCell ref="X120:AB120"/>
    <mergeCell ref="B119:C120"/>
    <mergeCell ref="R2:AE2"/>
    <mergeCell ref="A110:A116"/>
    <mergeCell ref="B92:C93"/>
    <mergeCell ref="D110:Q110"/>
    <mergeCell ref="R110:AE110"/>
    <mergeCell ref="AF110:AF111"/>
    <mergeCell ref="AG110:AG111"/>
    <mergeCell ref="D111:H111"/>
    <mergeCell ref="J111:N111"/>
    <mergeCell ref="R111:V111"/>
    <mergeCell ref="X111:AB111"/>
    <mergeCell ref="A101:A107"/>
    <mergeCell ref="D101:Q101"/>
    <mergeCell ref="R101:AE101"/>
    <mergeCell ref="AF101:AF102"/>
    <mergeCell ref="AG101:AG102"/>
    <mergeCell ref="D102:H102"/>
    <mergeCell ref="J102:N102"/>
    <mergeCell ref="A146:A152"/>
    <mergeCell ref="B146:C147"/>
    <mergeCell ref="D146:Q146"/>
    <mergeCell ref="R146:AE146"/>
    <mergeCell ref="AF146:AF147"/>
    <mergeCell ref="A119:A125"/>
    <mergeCell ref="B128:C129"/>
    <mergeCell ref="D119:Q119"/>
    <mergeCell ref="R119:AE119"/>
    <mergeCell ref="AF119:AF120"/>
    <mergeCell ref="AG128:AG129"/>
    <mergeCell ref="D129:H129"/>
    <mergeCell ref="J129:N129"/>
    <mergeCell ref="R129:V129"/>
    <mergeCell ref="X129:AB129"/>
    <mergeCell ref="A137:A143"/>
    <mergeCell ref="B137:C138"/>
    <mergeCell ref="D137:Q137"/>
    <mergeCell ref="R137:AE137"/>
    <mergeCell ref="AF137:AF138"/>
    <mergeCell ref="A128:A134"/>
    <mergeCell ref="D128:Q128"/>
    <mergeCell ref="R128:AE128"/>
    <mergeCell ref="AF128:AF129"/>
    <mergeCell ref="AG146:AG147"/>
    <mergeCell ref="D147:H147"/>
    <mergeCell ref="J147:N147"/>
    <mergeCell ref="R147:V147"/>
    <mergeCell ref="X147:AB147"/>
    <mergeCell ref="AG137:AG138"/>
    <mergeCell ref="D138:H138"/>
    <mergeCell ref="J138:N138"/>
    <mergeCell ref="R138:V138"/>
    <mergeCell ref="X138:AB1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32D00-5675-4F9B-9C6D-20D2FCC81DF1}">
  <dimension ref="A1:G31"/>
  <sheetViews>
    <sheetView showGridLines="0" topLeftCell="B1" workbookViewId="0">
      <selection activeCell="F3" sqref="F3"/>
    </sheetView>
  </sheetViews>
  <sheetFormatPr defaultRowHeight="15" x14ac:dyDescent="0.25"/>
  <cols>
    <col min="1" max="1" width="0" hidden="1" customWidth="1"/>
    <col min="2" max="2" width="8" customWidth="1"/>
    <col min="3" max="3" width="29.28515625" customWidth="1"/>
    <col min="4" max="7" width="11.7109375" customWidth="1"/>
  </cols>
  <sheetData>
    <row r="1" spans="1:7" ht="46.5" customHeight="1" x14ac:dyDescent="0.25">
      <c r="B1" s="131" t="s">
        <v>84</v>
      </c>
      <c r="C1" s="132"/>
      <c r="D1" s="132"/>
      <c r="E1" s="132"/>
      <c r="F1" s="132"/>
      <c r="G1" s="132"/>
    </row>
    <row r="2" spans="1:7" x14ac:dyDescent="0.25">
      <c r="B2" s="13" t="s">
        <v>25</v>
      </c>
      <c r="C2" s="13" t="s">
        <v>10</v>
      </c>
      <c r="D2" s="53" t="s">
        <v>11</v>
      </c>
      <c r="E2" s="13" t="s">
        <v>12</v>
      </c>
      <c r="F2" s="54" t="s">
        <v>13</v>
      </c>
      <c r="G2" s="53" t="s">
        <v>14</v>
      </c>
    </row>
    <row r="3" spans="1:7" x14ac:dyDescent="0.25">
      <c r="A3">
        <v>17</v>
      </c>
      <c r="B3" s="11"/>
      <c r="C3" s="58" t="str">
        <f>'RUSKO KEGLJANJE'!AK20</f>
        <v>DOLENJSKE TOPLICE</v>
      </c>
      <c r="D3" s="6">
        <f>'RUSKO KEGLJANJE'!AL20</f>
        <v>241</v>
      </c>
      <c r="E3" s="6">
        <f>'RUSKO KEGLJANJE'!AM20</f>
        <v>238</v>
      </c>
      <c r="F3" s="6">
        <f>'RUSKO KEGLJANJE'!AN20</f>
        <v>479</v>
      </c>
      <c r="G3" s="6">
        <f>'RUSKO KEGLJANJE'!AO20</f>
        <v>0</v>
      </c>
    </row>
    <row r="4" spans="1:7" x14ac:dyDescent="0.25">
      <c r="A4">
        <v>14</v>
      </c>
      <c r="B4" s="11"/>
      <c r="C4" s="58" t="str">
        <f>'RUSKO KEGLJANJE'!AK17</f>
        <v>MIRNA</v>
      </c>
      <c r="D4" s="6">
        <f>'RUSKO KEGLJANJE'!AL17</f>
        <v>208</v>
      </c>
      <c r="E4" s="6">
        <f>'RUSKO KEGLJANJE'!AM17</f>
        <v>228</v>
      </c>
      <c r="F4" s="6">
        <f>'RUSKO KEGLJANJE'!AN17</f>
        <v>436</v>
      </c>
      <c r="G4" s="6">
        <f>'RUSKO KEGLJANJE'!AO17</f>
        <v>1</v>
      </c>
    </row>
    <row r="5" spans="1:7" x14ac:dyDescent="0.25">
      <c r="A5">
        <v>15</v>
      </c>
      <c r="B5" s="11"/>
      <c r="C5" s="58" t="str">
        <f>'RUSKO KEGLJANJE'!AK18</f>
        <v>PREČNA</v>
      </c>
      <c r="D5" s="6">
        <f>'RUSKO KEGLJANJE'!AL18</f>
        <v>193</v>
      </c>
      <c r="E5" s="6">
        <f>'RUSKO KEGLJANJE'!AM18</f>
        <v>209</v>
      </c>
      <c r="F5" s="6">
        <f>'RUSKO KEGLJANJE'!AN18</f>
        <v>402</v>
      </c>
      <c r="G5" s="6">
        <f>'RUSKO KEGLJANJE'!AO18</f>
        <v>1</v>
      </c>
    </row>
    <row r="6" spans="1:7" x14ac:dyDescent="0.25">
      <c r="A6">
        <v>16</v>
      </c>
      <c r="B6" s="11"/>
      <c r="C6" s="58" t="str">
        <f>'RUSKO KEGLJANJE'!AK19</f>
        <v>URŠNA SELA</v>
      </c>
      <c r="D6" s="6">
        <f>'RUSKO KEGLJANJE'!AL19</f>
        <v>188</v>
      </c>
      <c r="E6" s="6">
        <f>'RUSKO KEGLJANJE'!AM19</f>
        <v>206</v>
      </c>
      <c r="F6" s="6">
        <f>'RUSKO KEGLJANJE'!AN19</f>
        <v>394</v>
      </c>
      <c r="G6" s="6">
        <f>'RUSKO KEGLJANJE'!AO19</f>
        <v>2</v>
      </c>
    </row>
    <row r="7" spans="1:7" x14ac:dyDescent="0.25">
      <c r="A7">
        <v>11</v>
      </c>
      <c r="B7" s="11"/>
      <c r="C7" s="58" t="str">
        <f>'RUSKO KEGLJANJE'!AK14</f>
        <v>SEMIČ</v>
      </c>
      <c r="D7" s="6">
        <f>'RUSKO KEGLJANJE'!AL14</f>
        <v>183</v>
      </c>
      <c r="E7" s="6">
        <f>'RUSKO KEGLJANJE'!AM14</f>
        <v>206</v>
      </c>
      <c r="F7" s="6">
        <f>'RUSKO KEGLJANJE'!AN14</f>
        <v>389</v>
      </c>
      <c r="G7" s="6">
        <f>'RUSKO KEGLJANJE'!AO14</f>
        <v>1</v>
      </c>
    </row>
    <row r="8" spans="1:7" x14ac:dyDescent="0.25">
      <c r="A8">
        <v>13</v>
      </c>
      <c r="B8" s="11"/>
      <c r="C8" s="58" t="str">
        <f>'RUSKO KEGLJANJE'!AK16</f>
        <v>MALI SLATNIK</v>
      </c>
      <c r="D8" s="6">
        <f>'RUSKO KEGLJANJE'!AL16</f>
        <v>165</v>
      </c>
      <c r="E8" s="6">
        <f>'RUSKO KEGLJANJE'!AM16</f>
        <v>221</v>
      </c>
      <c r="F8" s="6">
        <f>'RUSKO KEGLJANJE'!AN16</f>
        <v>386</v>
      </c>
      <c r="G8" s="6">
        <f>'RUSKO KEGLJANJE'!AO16</f>
        <v>2</v>
      </c>
    </row>
    <row r="9" spans="1:7" x14ac:dyDescent="0.25">
      <c r="A9">
        <v>2</v>
      </c>
      <c r="B9" s="11"/>
      <c r="C9" s="58" t="str">
        <f>'RUSKO KEGLJANJE'!AK5</f>
        <v>TREBNJE</v>
      </c>
      <c r="D9" s="6">
        <f>'RUSKO KEGLJANJE'!AL5</f>
        <v>213</v>
      </c>
      <c r="E9" s="6">
        <f>'RUSKO KEGLJANJE'!AM5</f>
        <v>161</v>
      </c>
      <c r="F9" s="6">
        <f>'RUSKO KEGLJANJE'!AN5</f>
        <v>374</v>
      </c>
      <c r="G9" s="6">
        <f>'RUSKO KEGLJANJE'!AO5</f>
        <v>4</v>
      </c>
    </row>
    <row r="10" spans="1:7" x14ac:dyDescent="0.25">
      <c r="A10">
        <v>10</v>
      </c>
      <c r="B10" s="11"/>
      <c r="C10" s="58" t="str">
        <f>'RUSKO KEGLJANJE'!AK13</f>
        <v>ČRNOMELJ</v>
      </c>
      <c r="D10" s="6">
        <f>'RUSKO KEGLJANJE'!AL13</f>
        <v>187</v>
      </c>
      <c r="E10" s="6">
        <f>'RUSKO KEGLJANJE'!AM13</f>
        <v>177</v>
      </c>
      <c r="F10" s="6">
        <f>'RUSKO KEGLJANJE'!AN13</f>
        <v>364</v>
      </c>
      <c r="G10" s="6">
        <f>'RUSKO KEGLJANJE'!AO13</f>
        <v>3</v>
      </c>
    </row>
    <row r="11" spans="1:7" x14ac:dyDescent="0.25">
      <c r="A11">
        <v>12</v>
      </c>
      <c r="B11" s="11"/>
      <c r="C11" s="58" t="str">
        <f>'RUSKO KEGLJANJE'!AK15</f>
        <v>KOČEVJE</v>
      </c>
      <c r="D11" s="6">
        <f>'RUSKO KEGLJANJE'!AL15</f>
        <v>202</v>
      </c>
      <c r="E11" s="6">
        <f>'RUSKO KEGLJANJE'!AM15</f>
        <v>160</v>
      </c>
      <c r="F11" s="6">
        <f>'RUSKO KEGLJANJE'!AN15</f>
        <v>362</v>
      </c>
      <c r="G11" s="6">
        <f>'RUSKO KEGLJANJE'!AO15</f>
        <v>4</v>
      </c>
    </row>
    <row r="12" spans="1:7" x14ac:dyDescent="0.25">
      <c r="A12">
        <v>3</v>
      </c>
      <c r="B12" s="11"/>
      <c r="C12" s="58" t="str">
        <f>'RUSKO KEGLJANJE'!AK6</f>
        <v>ŠENTJERNEJ</v>
      </c>
      <c r="D12" s="6">
        <f>'RUSKO KEGLJANJE'!AL6</f>
        <v>178</v>
      </c>
      <c r="E12" s="6">
        <f>'RUSKO KEGLJANJE'!AM6</f>
        <v>184</v>
      </c>
      <c r="F12" s="6">
        <f>'RUSKO KEGLJANJE'!AN6</f>
        <v>362</v>
      </c>
      <c r="G12" s="6">
        <f>'RUSKO KEGLJANJE'!AO6</f>
        <v>3</v>
      </c>
    </row>
    <row r="13" spans="1:7" x14ac:dyDescent="0.25">
      <c r="A13">
        <v>9</v>
      </c>
      <c r="B13" s="11"/>
      <c r="C13" s="58" t="str">
        <f>'RUSKO KEGLJANJE'!AK12</f>
        <v>OTOČEC</v>
      </c>
      <c r="D13" s="6">
        <f>'RUSKO KEGLJANJE'!AL12</f>
        <v>169</v>
      </c>
      <c r="E13" s="6">
        <f>'RUSKO KEGLJANJE'!AM12</f>
        <v>186</v>
      </c>
      <c r="F13" s="6">
        <f>'RUSKO KEGLJANJE'!AN12</f>
        <v>355</v>
      </c>
      <c r="G13" s="6">
        <f>'RUSKO KEGLJANJE'!AO12</f>
        <v>4</v>
      </c>
    </row>
    <row r="14" spans="1:7" x14ac:dyDescent="0.25">
      <c r="A14">
        <v>7</v>
      </c>
      <c r="B14" s="11"/>
      <c r="C14" s="58" t="str">
        <f>'RUSKO KEGLJANJE'!AK10</f>
        <v>STRAŽA</v>
      </c>
      <c r="D14" s="6">
        <f>'RUSKO KEGLJANJE'!AL10</f>
        <v>160</v>
      </c>
      <c r="E14" s="6">
        <f>'RUSKO KEGLJANJE'!AM10</f>
        <v>185</v>
      </c>
      <c r="F14" s="6">
        <f>'RUSKO KEGLJANJE'!AN10</f>
        <v>345</v>
      </c>
      <c r="G14" s="6">
        <f>'RUSKO KEGLJANJE'!AO10</f>
        <v>4</v>
      </c>
    </row>
    <row r="15" spans="1:7" x14ac:dyDescent="0.25">
      <c r="A15">
        <v>1</v>
      </c>
      <c r="B15" s="11"/>
      <c r="C15" s="58" t="str">
        <f>'RUSKO KEGLJANJE'!AK4</f>
        <v>ŠKOCJAN</v>
      </c>
      <c r="D15" s="6">
        <f>'RUSKO KEGLJANJE'!AL4</f>
        <v>160</v>
      </c>
      <c r="E15" s="6">
        <f>'RUSKO KEGLJANJE'!AM4</f>
        <v>181</v>
      </c>
      <c r="F15" s="6">
        <f>'RUSKO KEGLJANJE'!AN4</f>
        <v>341</v>
      </c>
      <c r="G15" s="6">
        <f>'RUSKO KEGLJANJE'!AO4</f>
        <v>8</v>
      </c>
    </row>
    <row r="16" spans="1:7" x14ac:dyDescent="0.25">
      <c r="A16">
        <v>8</v>
      </c>
      <c r="B16" s="11"/>
      <c r="C16" s="58" t="str">
        <f>'RUSKO KEGLJANJE'!AK11</f>
        <v>ŽUŽEMBERK</v>
      </c>
      <c r="D16" s="6">
        <f>'RUSKO KEGLJANJE'!AL11</f>
        <v>159</v>
      </c>
      <c r="E16" s="6">
        <f>'RUSKO KEGLJANJE'!AM11</f>
        <v>176</v>
      </c>
      <c r="F16" s="6">
        <f>'RUSKO KEGLJANJE'!AN11</f>
        <v>335</v>
      </c>
      <c r="G16" s="6">
        <f>'RUSKO KEGLJANJE'!AO11</f>
        <v>5</v>
      </c>
    </row>
    <row r="17" spans="1:7" x14ac:dyDescent="0.25">
      <c r="A17">
        <v>6</v>
      </c>
      <c r="B17" s="11"/>
      <c r="C17" s="58" t="str">
        <f>'RUSKO KEGLJANJE'!AK9</f>
        <v>VELIKI GABER</v>
      </c>
      <c r="D17" s="6">
        <f>'RUSKO KEGLJANJE'!AL9</f>
        <v>164</v>
      </c>
      <c r="E17" s="6">
        <f>'RUSKO KEGLJANJE'!AM9</f>
        <v>159</v>
      </c>
      <c r="F17" s="6">
        <f>'RUSKO KEGLJANJE'!AN9</f>
        <v>323</v>
      </c>
      <c r="G17" s="6">
        <f>'RUSKO KEGLJANJE'!AO9</f>
        <v>5</v>
      </c>
    </row>
    <row r="18" spans="1:7" x14ac:dyDescent="0.25">
      <c r="A18">
        <v>5</v>
      </c>
      <c r="B18" s="11"/>
      <c r="C18" s="58" t="str">
        <f>'RUSKO KEGLJANJE'!AK8</f>
        <v>DVOR</v>
      </c>
      <c r="D18" s="6">
        <f>'RUSKO KEGLJANJE'!AL8</f>
        <v>140</v>
      </c>
      <c r="E18" s="6">
        <f>'RUSKO KEGLJANJE'!AM8</f>
        <v>163</v>
      </c>
      <c r="F18" s="6">
        <f>'RUSKO KEGLJANJE'!AN8</f>
        <v>303</v>
      </c>
      <c r="G18" s="6">
        <f>'RUSKO KEGLJANJE'!AO8</f>
        <v>4</v>
      </c>
    </row>
    <row r="19" spans="1:7" x14ac:dyDescent="0.25">
      <c r="A19">
        <v>4</v>
      </c>
      <c r="B19" s="11"/>
      <c r="C19" s="58" t="str">
        <f>'RUSKO KEGLJANJE'!AK7</f>
        <v>NOVO MESTO</v>
      </c>
      <c r="D19" s="6">
        <f>'RUSKO KEGLJANJE'!AL7</f>
        <v>140</v>
      </c>
      <c r="E19" s="6">
        <f>'RUSKO KEGLJANJE'!AM7</f>
        <v>162</v>
      </c>
      <c r="F19" s="6">
        <f>'RUSKO KEGLJANJE'!AN7</f>
        <v>302</v>
      </c>
      <c r="G19" s="6">
        <f>'RUSKO KEGLJANJE'!AO7</f>
        <v>9</v>
      </c>
    </row>
    <row r="25" spans="1:7" x14ac:dyDescent="0.25">
      <c r="C25" t="s">
        <v>89</v>
      </c>
      <c r="D25" t="s">
        <v>90</v>
      </c>
    </row>
    <row r="26" spans="1:7" x14ac:dyDescent="0.25">
      <c r="C26" t="s">
        <v>91</v>
      </c>
      <c r="D26" t="s">
        <v>92</v>
      </c>
    </row>
    <row r="27" spans="1:7" x14ac:dyDescent="0.25">
      <c r="C27" t="s">
        <v>93</v>
      </c>
      <c r="D27" t="s">
        <v>109</v>
      </c>
    </row>
    <row r="28" spans="1:7" x14ac:dyDescent="0.25">
      <c r="C28" t="s">
        <v>94</v>
      </c>
      <c r="D28" t="s">
        <v>95</v>
      </c>
    </row>
    <row r="31" spans="1:7" x14ac:dyDescent="0.25">
      <c r="C31" t="s">
        <v>96</v>
      </c>
    </row>
  </sheetData>
  <sortState xmlns:xlrd2="http://schemas.microsoft.com/office/spreadsheetml/2017/richdata2" ref="A3:G19">
    <sortCondition descending="1" ref="F3:F19"/>
  </sortState>
  <mergeCells count="1">
    <mergeCell ref="B1:G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5094-3B12-4E74-B668-0488CD45CC38}">
  <dimension ref="A1:H96"/>
  <sheetViews>
    <sheetView showGridLines="0" tabSelected="1" topLeftCell="B1" workbookViewId="0">
      <selection activeCell="G4" sqref="G4"/>
    </sheetView>
  </sheetViews>
  <sheetFormatPr defaultRowHeight="15" x14ac:dyDescent="0.25"/>
  <cols>
    <col min="1" max="1" width="9.140625" hidden="1" customWidth="1"/>
    <col min="2" max="2" width="6.28515625" customWidth="1"/>
    <col min="3" max="3" width="26" customWidth="1"/>
    <col min="4" max="4" width="18.140625" customWidth="1"/>
  </cols>
  <sheetData>
    <row r="1" spans="1:8" ht="46.5" customHeight="1" x14ac:dyDescent="0.25">
      <c r="B1" s="131" t="s">
        <v>83</v>
      </c>
      <c r="C1" s="133"/>
      <c r="D1" s="133"/>
      <c r="E1" s="133"/>
      <c r="F1" s="133"/>
      <c r="G1" s="133"/>
      <c r="H1" s="133"/>
    </row>
    <row r="2" spans="1:8" ht="15.75" customHeight="1" x14ac:dyDescent="0.25">
      <c r="A2" s="63"/>
      <c r="B2" s="13" t="s">
        <v>25</v>
      </c>
      <c r="C2" s="45" t="s">
        <v>26</v>
      </c>
      <c r="D2" s="46" t="s">
        <v>10</v>
      </c>
      <c r="E2" s="47" t="s">
        <v>11</v>
      </c>
      <c r="F2" s="48" t="s">
        <v>12</v>
      </c>
      <c r="G2" s="49" t="s">
        <v>13</v>
      </c>
      <c r="H2" s="50" t="s">
        <v>14</v>
      </c>
    </row>
    <row r="3" spans="1:8" x14ac:dyDescent="0.25">
      <c r="A3">
        <v>83</v>
      </c>
      <c r="B3" s="11"/>
      <c r="C3" s="44" t="str">
        <f>'RUSKO KEGLJANJE'!AK108</f>
        <v>FINK JOŽE</v>
      </c>
      <c r="D3" s="44" t="str">
        <f>'RUSKO KEGLJANJE'!AL108</f>
        <v>DOLENJSKE TOPLICE</v>
      </c>
      <c r="E3" s="6">
        <f>'RUSKO KEGLJANJE'!AM108</f>
        <v>74</v>
      </c>
      <c r="F3" s="6">
        <f>'RUSKO KEGLJANJE'!AN108</f>
        <v>63</v>
      </c>
      <c r="G3" s="6">
        <f>'RUSKO KEGLJANJE'!AO108</f>
        <v>137</v>
      </c>
      <c r="H3" s="6">
        <f>'RUSKO KEGLJANJE'!AP108</f>
        <v>0</v>
      </c>
    </row>
    <row r="4" spans="1:8" x14ac:dyDescent="0.25">
      <c r="A4">
        <v>67</v>
      </c>
      <c r="B4" s="11"/>
      <c r="C4" s="44" t="str">
        <f>'RUSKO KEGLJANJE'!AK92</f>
        <v>SMOLE PRIMOŽ</v>
      </c>
      <c r="D4" s="44" t="str">
        <f>'RUSKO KEGLJANJE'!AL92</f>
        <v>MIRNA</v>
      </c>
      <c r="E4" s="6">
        <f>'RUSKO KEGLJANJE'!AM92</f>
        <v>55</v>
      </c>
      <c r="F4" s="6">
        <f>'RUSKO KEGLJANJE'!AN92</f>
        <v>64</v>
      </c>
      <c r="G4" s="6">
        <f>'RUSKO KEGLJANJE'!AO92</f>
        <v>119</v>
      </c>
      <c r="H4" s="6">
        <f>'RUSKO KEGLJANJE'!AP92</f>
        <v>0</v>
      </c>
    </row>
    <row r="5" spans="1:8" x14ac:dyDescent="0.25">
      <c r="A5">
        <v>84</v>
      </c>
      <c r="B5" s="11"/>
      <c r="C5" s="44" t="str">
        <f>'RUSKO KEGLJANJE'!AK109</f>
        <v>AVGUŠTIN BRANE</v>
      </c>
      <c r="D5" s="44" t="str">
        <f>'RUSKO KEGLJANJE'!AL109</f>
        <v>DOLENJSKE TOPLICE</v>
      </c>
      <c r="E5" s="6">
        <f>'RUSKO KEGLJANJE'!AM109</f>
        <v>51</v>
      </c>
      <c r="F5" s="6">
        <f>'RUSKO KEGLJANJE'!AN109</f>
        <v>67</v>
      </c>
      <c r="G5" s="6">
        <f>'RUSKO KEGLJANJE'!AO109</f>
        <v>118</v>
      </c>
      <c r="H5" s="6">
        <f>'RUSKO KEGLJANJE'!AP109</f>
        <v>0</v>
      </c>
    </row>
    <row r="6" spans="1:8" x14ac:dyDescent="0.25">
      <c r="A6">
        <v>66</v>
      </c>
      <c r="B6" s="11"/>
      <c r="C6" s="44" t="str">
        <f>'RUSKO KEGLJANJE'!AK91</f>
        <v>KNEŽEVIČ BRANKO</v>
      </c>
      <c r="D6" s="44" t="str">
        <f>'RUSKO KEGLJANJE'!AL91</f>
        <v>MIRNA</v>
      </c>
      <c r="E6" s="6">
        <f>'RUSKO KEGLJANJE'!AM91</f>
        <v>59</v>
      </c>
      <c r="F6" s="6">
        <f>'RUSKO KEGLJANJE'!AN91</f>
        <v>58</v>
      </c>
      <c r="G6" s="6">
        <f>'RUSKO KEGLJANJE'!AO91</f>
        <v>117</v>
      </c>
      <c r="H6" s="6">
        <f>'RUSKO KEGLJANJE'!AP91</f>
        <v>0</v>
      </c>
    </row>
    <row r="7" spans="1:8" x14ac:dyDescent="0.25">
      <c r="A7">
        <v>82</v>
      </c>
      <c r="B7" s="11"/>
      <c r="C7" s="44" t="str">
        <f>'RUSKO KEGLJANJE'!AK107</f>
        <v>ZUPANČIČ JOŽE</v>
      </c>
      <c r="D7" s="44" t="str">
        <f>'RUSKO KEGLJANJE'!AL107</f>
        <v>DOLENJSKE TOPLICE</v>
      </c>
      <c r="E7" s="6">
        <f>'RUSKO KEGLJANJE'!AM107</f>
        <v>61</v>
      </c>
      <c r="F7" s="6">
        <f>'RUSKO KEGLJANJE'!AN107</f>
        <v>56</v>
      </c>
      <c r="G7" s="6">
        <f>'RUSKO KEGLJANJE'!AO107</f>
        <v>117</v>
      </c>
      <c r="H7" s="6">
        <f>'RUSKO KEGLJANJE'!AP107</f>
        <v>0</v>
      </c>
    </row>
    <row r="8" spans="1:8" x14ac:dyDescent="0.25">
      <c r="A8">
        <v>71</v>
      </c>
      <c r="B8" s="11"/>
      <c r="C8" s="44" t="str">
        <f>'RUSKO KEGLJANJE'!AK96</f>
        <v>ŠULC DRAGO</v>
      </c>
      <c r="D8" s="44" t="str">
        <f>'RUSKO KEGLJANJE'!AL96</f>
        <v>PREČNA</v>
      </c>
      <c r="E8" s="6">
        <f>'RUSKO KEGLJANJE'!AM96</f>
        <v>49</v>
      </c>
      <c r="F8" s="6">
        <f>'RUSKO KEGLJANJE'!AN96</f>
        <v>66</v>
      </c>
      <c r="G8" s="6">
        <f>'RUSKO KEGLJANJE'!AO96</f>
        <v>115</v>
      </c>
      <c r="H8" s="6">
        <f>'RUSKO KEGLJANJE'!AP96</f>
        <v>0</v>
      </c>
    </row>
    <row r="9" spans="1:8" x14ac:dyDescent="0.25">
      <c r="A9">
        <v>54</v>
      </c>
      <c r="B9" s="11"/>
      <c r="C9" s="44" t="str">
        <f>'RUSKO KEGLJANJE'!AK79</f>
        <v>POTOČNIK MILAN</v>
      </c>
      <c r="D9" s="44" t="str">
        <f>'RUSKO KEGLJANJE'!AL79</f>
        <v>SEMIČ</v>
      </c>
      <c r="E9" s="6">
        <f>'RUSKO KEGLJANJE'!AM79</f>
        <v>53</v>
      </c>
      <c r="F9" s="6">
        <f>'RUSKO KEGLJANJE'!AN79</f>
        <v>59</v>
      </c>
      <c r="G9" s="6">
        <f>'RUSKO KEGLJANJE'!AO79</f>
        <v>112</v>
      </c>
      <c r="H9" s="6">
        <f>'RUSKO KEGLJANJE'!AP79</f>
        <v>0</v>
      </c>
    </row>
    <row r="10" spans="1:8" x14ac:dyDescent="0.25">
      <c r="A10">
        <v>57</v>
      </c>
      <c r="B10" s="11"/>
      <c r="C10" s="44" t="str">
        <f>'RUSKO KEGLJANJE'!AK82</f>
        <v>ŠOŠTARKO ŠTEFAN</v>
      </c>
      <c r="D10" s="44" t="str">
        <f>'RUSKO KEGLJANJE'!AL82</f>
        <v>KOČEVJE</v>
      </c>
      <c r="E10" s="6">
        <f>'RUSKO KEGLJANJE'!AM82</f>
        <v>60</v>
      </c>
      <c r="F10" s="6">
        <f>'RUSKO KEGLJANJE'!AN82</f>
        <v>52</v>
      </c>
      <c r="G10" s="6">
        <f>'RUSKO KEGLJANJE'!AO82</f>
        <v>112</v>
      </c>
      <c r="H10" s="6">
        <f>'RUSKO KEGLJANJE'!AP82</f>
        <v>0</v>
      </c>
    </row>
    <row r="11" spans="1:8" x14ac:dyDescent="0.25">
      <c r="A11">
        <v>77</v>
      </c>
      <c r="B11" s="11"/>
      <c r="C11" s="44" t="str">
        <f>'RUSKO KEGLJANJE'!AK102</f>
        <v>POVŠE IVAN</v>
      </c>
      <c r="D11" s="44" t="str">
        <f>'RUSKO KEGLJANJE'!AL102</f>
        <v>URŠNA SELA</v>
      </c>
      <c r="E11" s="6">
        <f>'RUSKO KEGLJANJE'!AM102</f>
        <v>59</v>
      </c>
      <c r="F11" s="6">
        <f>'RUSKO KEGLJANJE'!AN102</f>
        <v>52</v>
      </c>
      <c r="G11" s="6">
        <f>'RUSKO KEGLJANJE'!AO102</f>
        <v>111</v>
      </c>
      <c r="H11" s="6">
        <f>'RUSKO KEGLJANJE'!AP102</f>
        <v>0</v>
      </c>
    </row>
    <row r="12" spans="1:8" x14ac:dyDescent="0.25">
      <c r="A12">
        <v>64</v>
      </c>
      <c r="B12" s="11"/>
      <c r="C12" s="44" t="str">
        <f>'RUSKO KEGLJANJE'!AK89</f>
        <v>RADEŠČEK TONE</v>
      </c>
      <c r="D12" s="44" t="str">
        <f>'RUSKO KEGLJANJE'!AL89</f>
        <v>MALI SLATNIK</v>
      </c>
      <c r="E12" s="6">
        <f>'RUSKO KEGLJANJE'!AM89</f>
        <v>50</v>
      </c>
      <c r="F12" s="6">
        <f>'RUSKO KEGLJANJE'!AN89</f>
        <v>57</v>
      </c>
      <c r="G12" s="6">
        <f>'RUSKO KEGLJANJE'!AO89</f>
        <v>107</v>
      </c>
      <c r="H12" s="6">
        <f>'RUSKO KEGLJANJE'!AP89</f>
        <v>0</v>
      </c>
    </row>
    <row r="13" spans="1:8" x14ac:dyDescent="0.25">
      <c r="A13">
        <v>69</v>
      </c>
      <c r="B13" s="11"/>
      <c r="C13" s="44" t="str">
        <f>'RUSKO KEGLJANJE'!AK94</f>
        <v>GOLOB VANJO</v>
      </c>
      <c r="D13" s="44" t="str">
        <f>'RUSKO KEGLJANJE'!AL94</f>
        <v>MIRNA</v>
      </c>
      <c r="E13" s="6">
        <f>'RUSKO KEGLJANJE'!AM94</f>
        <v>50</v>
      </c>
      <c r="F13" s="6">
        <f>'RUSKO KEGLJANJE'!AN94</f>
        <v>57</v>
      </c>
      <c r="G13" s="6">
        <f>'RUSKO KEGLJANJE'!AO94</f>
        <v>107</v>
      </c>
      <c r="H13" s="6">
        <f>'RUSKO KEGLJANJE'!AP94</f>
        <v>1</v>
      </c>
    </row>
    <row r="14" spans="1:8" x14ac:dyDescent="0.25">
      <c r="A14">
        <v>7</v>
      </c>
      <c r="B14" s="11"/>
      <c r="C14" s="44" t="str">
        <f>'RUSKO KEGLJANJE'!AK32</f>
        <v>ŠALEHAR MIRO</v>
      </c>
      <c r="D14" s="44" t="str">
        <f>'RUSKO KEGLJANJE'!AL32</f>
        <v>TREBNJE</v>
      </c>
      <c r="E14" s="6">
        <f>'RUSKO KEGLJANJE'!AM32</f>
        <v>60</v>
      </c>
      <c r="F14" s="6">
        <f>'RUSKO KEGLJANJE'!AN32</f>
        <v>47</v>
      </c>
      <c r="G14" s="6">
        <f>'RUSKO KEGLJANJE'!AO32</f>
        <v>107</v>
      </c>
      <c r="H14" s="6">
        <f>'RUSKO KEGLJANJE'!AP32</f>
        <v>0</v>
      </c>
    </row>
    <row r="15" spans="1:8" x14ac:dyDescent="0.25">
      <c r="A15">
        <v>85</v>
      </c>
      <c r="B15" s="11"/>
      <c r="C15" s="44" t="str">
        <f>'RUSKO KEGLJANJE'!AK110</f>
        <v>PAVLIN LADO</v>
      </c>
      <c r="D15" s="44" t="str">
        <f>'RUSKO KEGLJANJE'!AL110</f>
        <v>DOLENJSKE TOPLICE</v>
      </c>
      <c r="E15" s="6">
        <f>'RUSKO KEGLJANJE'!AM110</f>
        <v>55</v>
      </c>
      <c r="F15" s="6">
        <f>'RUSKO KEGLJANJE'!AN110</f>
        <v>52</v>
      </c>
      <c r="G15" s="6">
        <f>'RUSKO KEGLJANJE'!AO110</f>
        <v>107</v>
      </c>
      <c r="H15" s="6">
        <f>'RUSKO KEGLJANJE'!AP110</f>
        <v>0</v>
      </c>
    </row>
    <row r="16" spans="1:8" x14ac:dyDescent="0.25">
      <c r="A16">
        <v>12</v>
      </c>
      <c r="B16" s="11"/>
      <c r="C16" s="44" t="str">
        <f>'RUSKO KEGLJANJE'!AK37</f>
        <v>COTIĆ RADO</v>
      </c>
      <c r="D16" s="44" t="str">
        <f>'RUSKO KEGLJANJE'!AL37</f>
        <v>ŠENTJERNEJ</v>
      </c>
      <c r="E16" s="6">
        <f>'RUSKO KEGLJANJE'!AM37</f>
        <v>57</v>
      </c>
      <c r="F16" s="6">
        <f>'RUSKO KEGLJANJE'!AN37</f>
        <v>48</v>
      </c>
      <c r="G16" s="6">
        <f>'RUSKO KEGLJANJE'!AO37</f>
        <v>105</v>
      </c>
      <c r="H16" s="6">
        <f>'RUSKO KEGLJANJE'!AP37</f>
        <v>0</v>
      </c>
    </row>
    <row r="17" spans="1:8" x14ac:dyDescent="0.25">
      <c r="A17">
        <v>46</v>
      </c>
      <c r="B17" s="11"/>
      <c r="C17" s="44" t="str">
        <f>'RUSKO KEGLJANJE'!AK71</f>
        <v>ZLOBEC VOJKO</v>
      </c>
      <c r="D17" s="44" t="str">
        <f>'RUSKO KEGLJANJE'!AL71</f>
        <v>ČRNOMELJ</v>
      </c>
      <c r="E17" s="6">
        <f>'RUSKO KEGLJANJE'!AM71</f>
        <v>56</v>
      </c>
      <c r="F17" s="6">
        <f>'RUSKO KEGLJANJE'!AN71</f>
        <v>49</v>
      </c>
      <c r="G17" s="6">
        <f>'RUSKO KEGLJANJE'!AO71</f>
        <v>105</v>
      </c>
      <c r="H17" s="6">
        <f>'RUSKO KEGLJANJE'!AP71</f>
        <v>0</v>
      </c>
    </row>
    <row r="18" spans="1:8" x14ac:dyDescent="0.25">
      <c r="A18">
        <v>81</v>
      </c>
      <c r="B18" s="11"/>
      <c r="C18" s="44" t="str">
        <f>'RUSKO KEGLJANJE'!AK106</f>
        <v>FINK IVAN</v>
      </c>
      <c r="D18" s="44" t="str">
        <f>'RUSKO KEGLJANJE'!AL106</f>
        <v>DOLENJSKE TOPLICE</v>
      </c>
      <c r="E18" s="6">
        <f>'RUSKO KEGLJANJE'!AM106</f>
        <v>61</v>
      </c>
      <c r="F18" s="6">
        <f>'RUSKO KEGLJANJE'!AN106</f>
        <v>44</v>
      </c>
      <c r="G18" s="6">
        <f>'RUSKO KEGLJANJE'!AO106</f>
        <v>105</v>
      </c>
      <c r="H18" s="6">
        <f>'RUSKO KEGLJANJE'!AP106</f>
        <v>0</v>
      </c>
    </row>
    <row r="19" spans="1:8" x14ac:dyDescent="0.25">
      <c r="A19">
        <v>8</v>
      </c>
      <c r="B19" s="11"/>
      <c r="C19" s="44" t="str">
        <f>'RUSKO KEGLJANJE'!AK33</f>
        <v>MARAŽ FRANC</v>
      </c>
      <c r="D19" s="44" t="str">
        <f>'RUSKO KEGLJANJE'!AL33</f>
        <v>TREBNJE</v>
      </c>
      <c r="E19" s="6">
        <f>'RUSKO KEGLJANJE'!AM33</f>
        <v>54</v>
      </c>
      <c r="F19" s="6">
        <f>'RUSKO KEGLJANJE'!AN33</f>
        <v>46</v>
      </c>
      <c r="G19" s="6">
        <f>'RUSKO KEGLJANJE'!AO33</f>
        <v>100</v>
      </c>
      <c r="H19" s="6">
        <f>'RUSKO KEGLJANJE'!AP33</f>
        <v>0</v>
      </c>
    </row>
    <row r="20" spans="1:8" x14ac:dyDescent="0.25">
      <c r="A20">
        <v>80</v>
      </c>
      <c r="B20" s="11"/>
      <c r="C20" s="44" t="str">
        <f>'RUSKO KEGLJANJE'!AK105</f>
        <v>UMEK DRAGO</v>
      </c>
      <c r="D20" s="44" t="str">
        <f>'RUSKO KEGLJANJE'!AL105</f>
        <v>URŠNA SELA</v>
      </c>
      <c r="E20" s="6">
        <f>'RUSKO KEGLJANJE'!AM105</f>
        <v>45</v>
      </c>
      <c r="F20" s="6">
        <f>'RUSKO KEGLJANJE'!AN105</f>
        <v>52</v>
      </c>
      <c r="G20" s="6">
        <f>'RUSKO KEGLJANJE'!AO105</f>
        <v>97</v>
      </c>
      <c r="H20" s="6">
        <f>'RUSKO KEGLJANJE'!AP105</f>
        <v>0</v>
      </c>
    </row>
    <row r="21" spans="1:8" x14ac:dyDescent="0.25">
      <c r="A21">
        <v>61</v>
      </c>
      <c r="B21" s="11"/>
      <c r="C21" s="44" t="str">
        <f>'RUSKO KEGLJANJE'!AK86</f>
        <v>SENIČAR MARJAN</v>
      </c>
      <c r="D21" s="44" t="str">
        <f>'RUSKO KEGLJANJE'!AL86</f>
        <v>MALI SLATNIK</v>
      </c>
      <c r="E21" s="6">
        <f>'RUSKO KEGLJANJE'!AM86</f>
        <v>40</v>
      </c>
      <c r="F21" s="6">
        <f>'RUSKO KEGLJANJE'!AN86</f>
        <v>56</v>
      </c>
      <c r="G21" s="6">
        <f>'RUSKO KEGLJANJE'!AO86</f>
        <v>96</v>
      </c>
      <c r="H21" s="6">
        <f>'RUSKO KEGLJANJE'!AP86</f>
        <v>0</v>
      </c>
    </row>
    <row r="22" spans="1:8" x14ac:dyDescent="0.25">
      <c r="A22">
        <v>72</v>
      </c>
      <c r="B22" s="11"/>
      <c r="C22" s="44" t="str">
        <f>'RUSKO KEGLJANJE'!AK97</f>
        <v>JARC STANE</v>
      </c>
      <c r="D22" s="44" t="str">
        <f>'RUSKO KEGLJANJE'!AL97</f>
        <v>PREČNA</v>
      </c>
      <c r="E22" s="6">
        <f>'RUSKO KEGLJANJE'!AM97</f>
        <v>42</v>
      </c>
      <c r="F22" s="6">
        <f>'RUSKO KEGLJANJE'!AN97</f>
        <v>54</v>
      </c>
      <c r="G22" s="6">
        <f>'RUSKO KEGLJANJE'!AO97</f>
        <v>96</v>
      </c>
      <c r="H22" s="6">
        <f>'RUSKO KEGLJANJE'!AP97</f>
        <v>0</v>
      </c>
    </row>
    <row r="23" spans="1:8" x14ac:dyDescent="0.25">
      <c r="A23">
        <v>75</v>
      </c>
      <c r="B23" s="11"/>
      <c r="C23" s="44" t="str">
        <f>'RUSKO KEGLJANJE'!AK100</f>
        <v>BECELE MARJAN</v>
      </c>
      <c r="D23" s="44" t="str">
        <f>'RUSKO KEGLJANJE'!AL100</f>
        <v>PREČNA</v>
      </c>
      <c r="E23" s="6">
        <f>'RUSKO KEGLJANJE'!AM100</f>
        <v>47</v>
      </c>
      <c r="F23" s="6">
        <f>'RUSKO KEGLJANJE'!AN100</f>
        <v>49</v>
      </c>
      <c r="G23" s="6">
        <f>'RUSKO KEGLJANJE'!AO100</f>
        <v>96</v>
      </c>
      <c r="H23" s="6">
        <f>'RUSKO KEGLJANJE'!AP100</f>
        <v>1</v>
      </c>
    </row>
    <row r="24" spans="1:8" x14ac:dyDescent="0.25">
      <c r="A24">
        <v>76</v>
      </c>
      <c r="B24" s="11"/>
      <c r="C24" s="44" t="str">
        <f>'RUSKO KEGLJANJE'!AK101</f>
        <v>HROVAT JANEZ</v>
      </c>
      <c r="D24" s="44" t="str">
        <f>'RUSKO KEGLJANJE'!AL101</f>
        <v>URŠNA SELA</v>
      </c>
      <c r="E24" s="6">
        <f>'RUSKO KEGLJANJE'!AM101</f>
        <v>44</v>
      </c>
      <c r="F24" s="6">
        <f>'RUSKO KEGLJANJE'!AN101</f>
        <v>52</v>
      </c>
      <c r="G24" s="6">
        <f>'RUSKO KEGLJANJE'!AO101</f>
        <v>96</v>
      </c>
      <c r="H24" s="6">
        <f>'RUSKO KEGLJANJE'!AP101</f>
        <v>0</v>
      </c>
    </row>
    <row r="25" spans="1:8" x14ac:dyDescent="0.25">
      <c r="A25">
        <v>73</v>
      </c>
      <c r="B25" s="11"/>
      <c r="C25" s="44" t="str">
        <f>'RUSKO KEGLJANJE'!AK98</f>
        <v>SIKOŠEK DRAGO</v>
      </c>
      <c r="D25" s="44" t="str">
        <f>'RUSKO KEGLJANJE'!AL98</f>
        <v>PREČNA</v>
      </c>
      <c r="E25" s="6">
        <f>'RUSKO KEGLJANJE'!AM98</f>
        <v>55</v>
      </c>
      <c r="F25" s="6">
        <f>'RUSKO KEGLJANJE'!AN98</f>
        <v>40</v>
      </c>
      <c r="G25" s="6">
        <f>'RUSKO KEGLJANJE'!AO98</f>
        <v>95</v>
      </c>
      <c r="H25" s="6">
        <f>'RUSKO KEGLJANJE'!AP98</f>
        <v>0</v>
      </c>
    </row>
    <row r="26" spans="1:8" x14ac:dyDescent="0.25">
      <c r="A26">
        <v>49</v>
      </c>
      <c r="B26" s="11"/>
      <c r="C26" s="44" t="str">
        <f>'RUSKO KEGLJANJE'!AK74</f>
        <v>JAKOVČIČ LOJZE</v>
      </c>
      <c r="D26" s="44" t="str">
        <f>'RUSKO KEGLJANJE'!AL74</f>
        <v>ČRNOMELJ</v>
      </c>
      <c r="E26" s="6">
        <f>'RUSKO KEGLJANJE'!AM74</f>
        <v>45</v>
      </c>
      <c r="F26" s="6">
        <f>'RUSKO KEGLJANJE'!AN74</f>
        <v>50</v>
      </c>
      <c r="G26" s="6">
        <f>'RUSKO KEGLJANJE'!AO74</f>
        <v>95</v>
      </c>
      <c r="H26" s="6">
        <f>'RUSKO KEGLJANJE'!AP74</f>
        <v>1</v>
      </c>
    </row>
    <row r="27" spans="1:8" x14ac:dyDescent="0.25">
      <c r="A27">
        <v>51</v>
      </c>
      <c r="B27" s="11"/>
      <c r="C27" s="44" t="str">
        <f>'RUSKO KEGLJANJE'!AK76</f>
        <v>PLUT ALOJZ</v>
      </c>
      <c r="D27" s="44" t="str">
        <f>'RUSKO KEGLJANJE'!AL76</f>
        <v>SEMIČ</v>
      </c>
      <c r="E27" s="6">
        <f>'RUSKO KEGLJANJE'!AM76</f>
        <v>47</v>
      </c>
      <c r="F27" s="6">
        <f>'RUSKO KEGLJANJE'!AN76</f>
        <v>48</v>
      </c>
      <c r="G27" s="6">
        <f>'RUSKO KEGLJANJE'!AO76</f>
        <v>95</v>
      </c>
      <c r="H27" s="6">
        <f>'RUSKO KEGLJANJE'!AP76</f>
        <v>0</v>
      </c>
    </row>
    <row r="28" spans="1:8" x14ac:dyDescent="0.25">
      <c r="A28">
        <v>70</v>
      </c>
      <c r="B28" s="11"/>
      <c r="C28" s="44" t="str">
        <f>'RUSKO KEGLJANJE'!AK95</f>
        <v>BEVEC CIRIL</v>
      </c>
      <c r="D28" s="44" t="str">
        <f>'RUSKO KEGLJANJE'!AL95</f>
        <v>MIRNA</v>
      </c>
      <c r="E28" s="6">
        <f>'RUSKO KEGLJANJE'!AM95</f>
        <v>44</v>
      </c>
      <c r="F28" s="6">
        <f>'RUSKO KEGLJANJE'!AN95</f>
        <v>49</v>
      </c>
      <c r="G28" s="6">
        <f>'RUSKO KEGLJANJE'!AO95</f>
        <v>93</v>
      </c>
      <c r="H28" s="6">
        <f>'RUSKO KEGLJANJE'!AP95</f>
        <v>0</v>
      </c>
    </row>
    <row r="29" spans="1:8" x14ac:dyDescent="0.25">
      <c r="A29">
        <v>2</v>
      </c>
      <c r="B29" s="11"/>
      <c r="C29" s="44" t="str">
        <f>'RUSKO KEGLJANJE'!AK27</f>
        <v>LEKŠE JANEZ</v>
      </c>
      <c r="D29" s="44" t="str">
        <f>'RUSKO KEGLJANJE'!AL27</f>
        <v>ŠKOCJAN</v>
      </c>
      <c r="E29" s="6">
        <f>'RUSKO KEGLJANJE'!AM27</f>
        <v>36</v>
      </c>
      <c r="F29" s="6">
        <f>'RUSKO KEGLJANJE'!AN27</f>
        <v>57</v>
      </c>
      <c r="G29" s="6">
        <f>'RUSKO KEGLJANJE'!AO27</f>
        <v>93</v>
      </c>
      <c r="H29" s="6">
        <f>'RUSKO KEGLJANJE'!AP27</f>
        <v>1</v>
      </c>
    </row>
    <row r="30" spans="1:8" x14ac:dyDescent="0.25">
      <c r="A30">
        <v>26</v>
      </c>
      <c r="B30" s="11"/>
      <c r="C30" s="44" t="str">
        <f>'RUSKO KEGLJANJE'!AK51</f>
        <v>KOCJAN STANE</v>
      </c>
      <c r="D30" s="44" t="str">
        <f>'RUSKO KEGLJANJE'!AL51</f>
        <v>VELIKI GABER</v>
      </c>
      <c r="E30" s="6">
        <f>'RUSKO KEGLJANJE'!AM51</f>
        <v>48</v>
      </c>
      <c r="F30" s="6">
        <f>'RUSKO KEGLJANJE'!AN51</f>
        <v>45</v>
      </c>
      <c r="G30" s="6">
        <f>'RUSKO KEGLJANJE'!AO51</f>
        <v>93</v>
      </c>
      <c r="H30" s="6">
        <f>'RUSKO KEGLJANJE'!AP51</f>
        <v>0</v>
      </c>
    </row>
    <row r="31" spans="1:8" x14ac:dyDescent="0.25">
      <c r="A31">
        <v>62</v>
      </c>
      <c r="B31" s="11"/>
      <c r="C31" s="44" t="str">
        <f>'RUSKO KEGLJANJE'!AK87</f>
        <v>VIDRIH MIHA</v>
      </c>
      <c r="D31" s="44" t="str">
        <f>'RUSKO KEGLJANJE'!AL87</f>
        <v>MALI SLATNIK</v>
      </c>
      <c r="E31" s="6">
        <f>'RUSKO KEGLJANJE'!AM87</f>
        <v>30</v>
      </c>
      <c r="F31" s="6">
        <f>'RUSKO KEGLJANJE'!AN87</f>
        <v>62</v>
      </c>
      <c r="G31" s="6">
        <f>'RUSKO KEGLJANJE'!AO87</f>
        <v>92</v>
      </c>
      <c r="H31" s="6">
        <f>'RUSKO KEGLJANJE'!AP87</f>
        <v>1</v>
      </c>
    </row>
    <row r="32" spans="1:8" x14ac:dyDescent="0.25">
      <c r="A32">
        <v>35</v>
      </c>
      <c r="B32" s="11"/>
      <c r="C32" s="44" t="str">
        <f>'RUSKO KEGLJANJE'!AK60</f>
        <v>STRAJNAR IVAN</v>
      </c>
      <c r="D32" s="44" t="str">
        <f>'RUSKO KEGLJANJE'!AL60</f>
        <v>STRAŽA</v>
      </c>
      <c r="E32" s="6">
        <f>'RUSKO KEGLJANJE'!AM60</f>
        <v>36</v>
      </c>
      <c r="F32" s="6">
        <f>'RUSKO KEGLJANJE'!AN60</f>
        <v>56</v>
      </c>
      <c r="G32" s="6">
        <f>'RUSKO KEGLJANJE'!AO60</f>
        <v>92</v>
      </c>
      <c r="H32" s="6">
        <f>'RUSKO KEGLJANJE'!AP60</f>
        <v>1</v>
      </c>
    </row>
    <row r="33" spans="1:8" x14ac:dyDescent="0.25">
      <c r="A33">
        <v>65</v>
      </c>
      <c r="B33" s="11"/>
      <c r="C33" s="44" t="str">
        <f>'RUSKO KEGLJANJE'!AK90</f>
        <v>LAMUT MIRKO</v>
      </c>
      <c r="D33" s="44" t="str">
        <f>'RUSKO KEGLJANJE'!AL90</f>
        <v>MALI SLATNIK</v>
      </c>
      <c r="E33" s="6">
        <f>'RUSKO KEGLJANJE'!AM90</f>
        <v>45</v>
      </c>
      <c r="F33" s="6">
        <f>'RUSKO KEGLJANJE'!AN90</f>
        <v>46</v>
      </c>
      <c r="G33" s="6">
        <f>'RUSKO KEGLJANJE'!AO90</f>
        <v>91</v>
      </c>
      <c r="H33" s="6">
        <f>'RUSKO KEGLJANJE'!AP90</f>
        <v>0</v>
      </c>
    </row>
    <row r="34" spans="1:8" x14ac:dyDescent="0.25">
      <c r="A34">
        <v>9</v>
      </c>
      <c r="B34" s="11"/>
      <c r="C34" s="44" t="str">
        <f>'RUSKO KEGLJANJE'!AK34</f>
        <v>VENCELJ ALOJZ</v>
      </c>
      <c r="D34" s="44" t="str">
        <f>'RUSKO KEGLJANJE'!AL34</f>
        <v>TREBNJE</v>
      </c>
      <c r="E34" s="6">
        <f>'RUSKO KEGLJANJE'!AM34</f>
        <v>54</v>
      </c>
      <c r="F34" s="6">
        <f>'RUSKO KEGLJANJE'!AN34</f>
        <v>37</v>
      </c>
      <c r="G34" s="6">
        <f>'RUSKO KEGLJANJE'!AO34</f>
        <v>91</v>
      </c>
      <c r="H34" s="6">
        <f>'RUSKO KEGLJANJE'!AP34</f>
        <v>1</v>
      </c>
    </row>
    <row r="35" spans="1:8" x14ac:dyDescent="0.25">
      <c r="A35">
        <v>44</v>
      </c>
      <c r="B35" s="11"/>
      <c r="C35" s="44" t="str">
        <f>'RUSKO KEGLJANJE'!AK69</f>
        <v>PELKO FRANC</v>
      </c>
      <c r="D35" s="44" t="str">
        <f>'RUSKO KEGLJANJE'!AL69</f>
        <v>OTOČEC</v>
      </c>
      <c r="E35" s="6">
        <f>'RUSKO KEGLJANJE'!AM69</f>
        <v>40</v>
      </c>
      <c r="F35" s="6">
        <f>'RUSKO KEGLJANJE'!AN69</f>
        <v>51</v>
      </c>
      <c r="G35" s="6">
        <f>'RUSKO KEGLJANJE'!AO69</f>
        <v>91</v>
      </c>
      <c r="H35" s="6">
        <f>'RUSKO KEGLJANJE'!AP69</f>
        <v>1</v>
      </c>
    </row>
    <row r="36" spans="1:8" x14ac:dyDescent="0.25">
      <c r="A36">
        <v>36</v>
      </c>
      <c r="B36" s="11"/>
      <c r="C36" s="44" t="str">
        <f>'RUSKO KEGLJANJE'!AK61</f>
        <v>JAKLIČ JOŽE</v>
      </c>
      <c r="D36" s="44" t="str">
        <f>'RUSKO KEGLJANJE'!AL61</f>
        <v>ŽUŽEMBERK</v>
      </c>
      <c r="E36" s="6">
        <f>'RUSKO KEGLJANJE'!AM61</f>
        <v>49</v>
      </c>
      <c r="F36" s="6">
        <f>'RUSKO KEGLJANJE'!AN61</f>
        <v>42</v>
      </c>
      <c r="G36" s="6">
        <f>'RUSKO KEGLJANJE'!AO61</f>
        <v>91</v>
      </c>
      <c r="H36" s="6">
        <f>'RUSKO KEGLJANJE'!AP61</f>
        <v>0</v>
      </c>
    </row>
    <row r="37" spans="1:8" x14ac:dyDescent="0.25">
      <c r="A37">
        <v>53</v>
      </c>
      <c r="B37" s="11"/>
      <c r="C37" s="44" t="str">
        <f>'RUSKO KEGLJANJE'!AK78</f>
        <v>ŠPRAJCAR MARIN</v>
      </c>
      <c r="D37" s="44" t="str">
        <f>'RUSKO KEGLJANJE'!AL78</f>
        <v>SEMIČ</v>
      </c>
      <c r="E37" s="6">
        <f>'RUSKO KEGLJANJE'!AM78</f>
        <v>43</v>
      </c>
      <c r="F37" s="6">
        <f>'RUSKO KEGLJANJE'!AN78</f>
        <v>48</v>
      </c>
      <c r="G37" s="6">
        <f>'RUSKO KEGLJANJE'!AO78</f>
        <v>91</v>
      </c>
      <c r="H37" s="6">
        <f>'RUSKO KEGLJANJE'!AP78</f>
        <v>0</v>
      </c>
    </row>
    <row r="38" spans="1:8" x14ac:dyDescent="0.25">
      <c r="A38">
        <v>55</v>
      </c>
      <c r="B38" s="11"/>
      <c r="C38" s="44" t="str">
        <f>'RUSKO KEGLJANJE'!AK80</f>
        <v>STRINŠA FRANC</v>
      </c>
      <c r="D38" s="44" t="str">
        <f>'RUSKO KEGLJANJE'!AL80</f>
        <v>SEMIČ</v>
      </c>
      <c r="E38" s="6">
        <f>'RUSKO KEGLJANJE'!AM80</f>
        <v>40</v>
      </c>
      <c r="F38" s="6">
        <f>'RUSKO KEGLJANJE'!AN80</f>
        <v>51</v>
      </c>
      <c r="G38" s="6">
        <f>'RUSKO KEGLJANJE'!AO80</f>
        <v>91</v>
      </c>
      <c r="H38" s="6">
        <f>'RUSKO KEGLJANJE'!AP80</f>
        <v>0</v>
      </c>
    </row>
    <row r="39" spans="1:8" x14ac:dyDescent="0.25">
      <c r="A39">
        <v>78</v>
      </c>
      <c r="B39" s="11"/>
      <c r="C39" s="44" t="str">
        <f>'RUSKO KEGLJANJE'!AK103</f>
        <v>KLOBUČAR TONE</v>
      </c>
      <c r="D39" s="44" t="str">
        <f>'RUSKO KEGLJANJE'!AL103</f>
        <v>URŠNA SELA</v>
      </c>
      <c r="E39" s="6">
        <f>'RUSKO KEGLJANJE'!AM103</f>
        <v>40</v>
      </c>
      <c r="F39" s="6">
        <f>'RUSKO KEGLJANJE'!AN103</f>
        <v>50</v>
      </c>
      <c r="G39" s="6">
        <f>'RUSKO KEGLJANJE'!AO103</f>
        <v>90</v>
      </c>
      <c r="H39" s="6">
        <f>'RUSKO KEGLJANJE'!AP103</f>
        <v>1</v>
      </c>
    </row>
    <row r="40" spans="1:8" x14ac:dyDescent="0.25">
      <c r="A40">
        <v>41</v>
      </c>
      <c r="B40" s="11"/>
      <c r="C40" s="44" t="str">
        <f>'RUSKO KEGLJANJE'!AK66</f>
        <v>MACEDONI MIHA</v>
      </c>
      <c r="D40" s="44" t="str">
        <f>'RUSKO KEGLJANJE'!AL66</f>
        <v>OTOČEC</v>
      </c>
      <c r="E40" s="6">
        <f>'RUSKO KEGLJANJE'!AM66</f>
        <v>40</v>
      </c>
      <c r="F40" s="6">
        <f>'RUSKO KEGLJANJE'!AN66</f>
        <v>50</v>
      </c>
      <c r="G40" s="6">
        <f>'RUSKO KEGLJANJE'!AO66</f>
        <v>90</v>
      </c>
      <c r="H40" s="6">
        <f>'RUSKO KEGLJANJE'!AP66</f>
        <v>1</v>
      </c>
    </row>
    <row r="41" spans="1:8" x14ac:dyDescent="0.25">
      <c r="A41">
        <v>33</v>
      </c>
      <c r="B41" s="11"/>
      <c r="C41" s="44" t="str">
        <f>'RUSKO KEGLJANJE'!AK58</f>
        <v>PIŠKUR DRAGO</v>
      </c>
      <c r="D41" s="44" t="str">
        <f>'RUSKO KEGLJANJE'!AL58</f>
        <v>STRAŽA</v>
      </c>
      <c r="E41" s="6">
        <f>'RUSKO KEGLJANJE'!AM58</f>
        <v>40</v>
      </c>
      <c r="F41" s="6">
        <f>'RUSKO KEGLJANJE'!AN58</f>
        <v>50</v>
      </c>
      <c r="G41" s="6">
        <f>'RUSKO KEGLJANJE'!AO58</f>
        <v>90</v>
      </c>
      <c r="H41" s="6">
        <f>'RUSKO KEGLJANJE'!AP58</f>
        <v>0</v>
      </c>
    </row>
    <row r="42" spans="1:8" x14ac:dyDescent="0.25">
      <c r="A42">
        <v>59</v>
      </c>
      <c r="B42" s="11"/>
      <c r="C42" s="44" t="str">
        <f>'RUSKO KEGLJANJE'!AK84</f>
        <v>HENIGMAN JOŽE</v>
      </c>
      <c r="D42" s="44" t="str">
        <f>'RUSKO KEGLJANJE'!AL84</f>
        <v>KOČEVJE</v>
      </c>
      <c r="E42" s="6">
        <f>'RUSKO KEGLJANJE'!AM84</f>
        <v>47</v>
      </c>
      <c r="F42" s="6">
        <f>'RUSKO KEGLJANJE'!AN84</f>
        <v>42</v>
      </c>
      <c r="G42" s="6">
        <f>'RUSKO KEGLJANJE'!AO84</f>
        <v>89</v>
      </c>
      <c r="H42" s="6">
        <f>'RUSKO KEGLJANJE'!AP84</f>
        <v>0</v>
      </c>
    </row>
    <row r="43" spans="1:8" x14ac:dyDescent="0.25">
      <c r="A43">
        <v>13</v>
      </c>
      <c r="B43" s="11"/>
      <c r="C43" s="44" t="str">
        <f>'RUSKO KEGLJANJE'!AK38</f>
        <v>JORDAN JOŽE</v>
      </c>
      <c r="D43" s="44" t="str">
        <f>'RUSKO KEGLJANJE'!AL38</f>
        <v>ŠENTJERNEJ</v>
      </c>
      <c r="E43" s="6">
        <f>'RUSKO KEGLJANJE'!AM38</f>
        <v>34</v>
      </c>
      <c r="F43" s="6">
        <f>'RUSKO KEGLJANJE'!AN38</f>
        <v>54</v>
      </c>
      <c r="G43" s="6">
        <f>'RUSKO KEGLJANJE'!AO38</f>
        <v>88</v>
      </c>
      <c r="H43" s="6">
        <f>'RUSKO KEGLJANJE'!AP38</f>
        <v>1</v>
      </c>
    </row>
    <row r="44" spans="1:8" x14ac:dyDescent="0.25">
      <c r="A44">
        <v>74</v>
      </c>
      <c r="B44" s="11"/>
      <c r="C44" s="44" t="str">
        <f>'RUSKO KEGLJANJE'!AK99</f>
        <v>REGINA JOŽE</v>
      </c>
      <c r="D44" s="44" t="str">
        <f>'RUSKO KEGLJANJE'!AL99</f>
        <v>PREČNA</v>
      </c>
      <c r="E44" s="6">
        <f>'RUSKO KEGLJANJE'!AM99</f>
        <v>45</v>
      </c>
      <c r="F44" s="6">
        <f>'RUSKO KEGLJANJE'!AN99</f>
        <v>42</v>
      </c>
      <c r="G44" s="6">
        <f>'RUSKO KEGLJANJE'!AO99</f>
        <v>87</v>
      </c>
      <c r="H44" s="6">
        <f>'RUSKO KEGLJANJE'!AP99</f>
        <v>0</v>
      </c>
    </row>
    <row r="45" spans="1:8" x14ac:dyDescent="0.25">
      <c r="A45">
        <v>42</v>
      </c>
      <c r="B45" s="11"/>
      <c r="C45" s="44" t="str">
        <f>'RUSKO KEGLJANJE'!AK67</f>
        <v>DRAGMAN MILAN</v>
      </c>
      <c r="D45" s="44" t="str">
        <f>'RUSKO KEGLJANJE'!AL67</f>
        <v>OTOČEC</v>
      </c>
      <c r="E45" s="6">
        <f>'RUSKO KEGLJANJE'!AM67</f>
        <v>48</v>
      </c>
      <c r="F45" s="6">
        <f>'RUSKO KEGLJANJE'!AN67</f>
        <v>39</v>
      </c>
      <c r="G45" s="6">
        <f>'RUSKO KEGLJANJE'!AO67</f>
        <v>87</v>
      </c>
      <c r="H45" s="6">
        <f>'RUSKO KEGLJANJE'!AP67</f>
        <v>1</v>
      </c>
    </row>
    <row r="46" spans="1:8" x14ac:dyDescent="0.25">
      <c r="A46">
        <v>24</v>
      </c>
      <c r="B46" s="11"/>
      <c r="C46" s="44" t="str">
        <f>'RUSKO KEGLJANJE'!AK49</f>
        <v>TURK JOŽE</v>
      </c>
      <c r="D46" s="44" t="str">
        <f>'RUSKO KEGLJANJE'!AL49</f>
        <v>DVOR</v>
      </c>
      <c r="E46" s="6">
        <f>'RUSKO KEGLJANJE'!AM49</f>
        <v>36</v>
      </c>
      <c r="F46" s="6">
        <f>'RUSKO KEGLJANJE'!AN49</f>
        <v>51</v>
      </c>
      <c r="G46" s="6">
        <f>'RUSKO KEGLJANJE'!AO49</f>
        <v>87</v>
      </c>
      <c r="H46" s="6">
        <f>'RUSKO KEGLJANJE'!AP49</f>
        <v>0</v>
      </c>
    </row>
    <row r="47" spans="1:8" x14ac:dyDescent="0.25">
      <c r="A47">
        <v>45</v>
      </c>
      <c r="B47" s="11"/>
      <c r="C47" s="44" t="str">
        <f>'RUSKO KEGLJANJE'!AK70</f>
        <v>FLORJANČIČ BOJAN</v>
      </c>
      <c r="D47" s="44" t="str">
        <f>'RUSKO KEGLJANJE'!AL70</f>
        <v>OTOČEC</v>
      </c>
      <c r="E47" s="6">
        <f>'RUSKO KEGLJANJE'!AM70</f>
        <v>41</v>
      </c>
      <c r="F47" s="6">
        <f>'RUSKO KEGLJANJE'!AN70</f>
        <v>46</v>
      </c>
      <c r="G47" s="6">
        <f>'RUSKO KEGLJANJE'!AO70</f>
        <v>87</v>
      </c>
      <c r="H47" s="6">
        <f>'RUSKO KEGLJANJE'!AP70</f>
        <v>0</v>
      </c>
    </row>
    <row r="48" spans="1:8" x14ac:dyDescent="0.25">
      <c r="A48">
        <v>40</v>
      </c>
      <c r="B48" s="11"/>
      <c r="C48" s="44" t="str">
        <f>'RUSKO KEGLJANJE'!AK65</f>
        <v>SAMBOLEC IVAN</v>
      </c>
      <c r="D48" s="44" t="str">
        <f>'RUSKO KEGLJANJE'!AL65</f>
        <v>ŽUŽEMBERK</v>
      </c>
      <c r="E48" s="6">
        <f>'RUSKO KEGLJANJE'!AM65</f>
        <v>39</v>
      </c>
      <c r="F48" s="6">
        <f>'RUSKO KEGLJANJE'!AN65</f>
        <v>47</v>
      </c>
      <c r="G48" s="6">
        <f>'RUSKO KEGLJANJE'!AO65</f>
        <v>86</v>
      </c>
      <c r="H48" s="6">
        <f>'RUSKO KEGLJANJE'!AP65</f>
        <v>1</v>
      </c>
    </row>
    <row r="49" spans="1:8" x14ac:dyDescent="0.25">
      <c r="A49">
        <v>37</v>
      </c>
      <c r="B49" s="11"/>
      <c r="C49" s="44" t="str">
        <f>'RUSKO KEGLJANJE'!AK62</f>
        <v>KOCJANČIČ LUDVIK</v>
      </c>
      <c r="D49" s="44" t="str">
        <f>'RUSKO KEGLJANJE'!AL62</f>
        <v>ŽUŽEMBERK</v>
      </c>
      <c r="E49" s="6">
        <f>'RUSKO KEGLJANJE'!AM62</f>
        <v>42</v>
      </c>
      <c r="F49" s="6">
        <f>'RUSKO KEGLJANJE'!AN62</f>
        <v>44</v>
      </c>
      <c r="G49" s="6">
        <f>'RUSKO KEGLJANJE'!AO62</f>
        <v>86</v>
      </c>
      <c r="H49" s="6">
        <f>'RUSKO KEGLJANJE'!AP62</f>
        <v>1</v>
      </c>
    </row>
    <row r="50" spans="1:8" x14ac:dyDescent="0.25">
      <c r="A50">
        <v>5</v>
      </c>
      <c r="B50" s="11"/>
      <c r="C50" s="44" t="str">
        <f>'RUSKO KEGLJANJE'!AK30</f>
        <v>ČELESNIK STANE</v>
      </c>
      <c r="D50" s="58" t="str">
        <f>'RUSKO KEGLJANJE'!AL30</f>
        <v>ŠKOCJAN</v>
      </c>
      <c r="E50" s="6">
        <f>'RUSKO KEGLJANJE'!AM30</f>
        <v>41</v>
      </c>
      <c r="F50" s="6">
        <f>'RUSKO KEGLJANJE'!AN30</f>
        <v>45</v>
      </c>
      <c r="G50" s="6">
        <f>'RUSKO KEGLJANJE'!AO30</f>
        <v>86</v>
      </c>
      <c r="H50" s="6">
        <f>'RUSKO KEGLJANJE'!AP30</f>
        <v>1</v>
      </c>
    </row>
    <row r="51" spans="1:8" x14ac:dyDescent="0.25">
      <c r="A51">
        <v>43</v>
      </c>
      <c r="B51" s="11"/>
      <c r="C51" s="44" t="str">
        <f>'RUSKO KEGLJANJE'!AK68</f>
        <v>REŽEK VANJA</v>
      </c>
      <c r="D51" s="44" t="str">
        <f>'RUSKO KEGLJANJE'!AL68</f>
        <v>OTOČEC</v>
      </c>
      <c r="E51" s="6">
        <f>'RUSKO KEGLJANJE'!AM68</f>
        <v>41</v>
      </c>
      <c r="F51" s="6">
        <f>'RUSKO KEGLJANJE'!AN68</f>
        <v>44</v>
      </c>
      <c r="G51" s="6">
        <f>'RUSKO KEGLJANJE'!AO68</f>
        <v>85</v>
      </c>
      <c r="H51" s="6">
        <f>'RUSKO KEGLJANJE'!AP68</f>
        <v>1</v>
      </c>
    </row>
    <row r="52" spans="1:8" x14ac:dyDescent="0.25">
      <c r="A52">
        <v>32</v>
      </c>
      <c r="B52" s="11"/>
      <c r="C52" s="44" t="str">
        <f>'RUSKO KEGLJANJE'!AK57</f>
        <v>ĐURIČ BRANKO</v>
      </c>
      <c r="D52" s="44" t="str">
        <f>'RUSKO KEGLJANJE'!AL57</f>
        <v>STRAŽA</v>
      </c>
      <c r="E52" s="6">
        <f>'RUSKO KEGLJANJE'!AM57</f>
        <v>48</v>
      </c>
      <c r="F52" s="6">
        <f>'RUSKO KEGLJANJE'!AN57</f>
        <v>37</v>
      </c>
      <c r="G52" s="6">
        <f>'RUSKO KEGLJANJE'!AO57</f>
        <v>85</v>
      </c>
      <c r="H52" s="6">
        <f>'RUSKO KEGLJANJE'!AP57</f>
        <v>0</v>
      </c>
    </row>
    <row r="53" spans="1:8" x14ac:dyDescent="0.25">
      <c r="A53">
        <v>14</v>
      </c>
      <c r="B53" s="11"/>
      <c r="C53" s="44" t="str">
        <f>'RUSKO KEGLJANJE'!AK39</f>
        <v>GORIŠEK STANE</v>
      </c>
      <c r="D53" s="44" t="str">
        <f>'RUSKO KEGLJANJE'!AL39</f>
        <v>ŠENTJERNEJ</v>
      </c>
      <c r="E53" s="6">
        <f>'RUSKO KEGLJANJE'!AM39</f>
        <v>42</v>
      </c>
      <c r="F53" s="6">
        <f>'RUSKO KEGLJANJE'!AN39</f>
        <v>43</v>
      </c>
      <c r="G53" s="6">
        <f>'RUSKO KEGLJANJE'!AO39</f>
        <v>85</v>
      </c>
      <c r="H53" s="6">
        <f>'RUSKO KEGLJANJE'!AP39</f>
        <v>0</v>
      </c>
    </row>
    <row r="54" spans="1:8" x14ac:dyDescent="0.25">
      <c r="A54">
        <v>68</v>
      </c>
      <c r="B54" s="11"/>
      <c r="C54" s="44" t="str">
        <f>'RUSKO KEGLJANJE'!AK93</f>
        <v>JAKOPIN DUŠAN</v>
      </c>
      <c r="D54" s="44" t="str">
        <f>'RUSKO KEGLJANJE'!AL93</f>
        <v>MIRNA</v>
      </c>
      <c r="E54" s="6">
        <f>'RUSKO KEGLJANJE'!AM93</f>
        <v>47</v>
      </c>
      <c r="F54" s="6">
        <f>'RUSKO KEGLJANJE'!AN93</f>
        <v>37</v>
      </c>
      <c r="G54" s="6">
        <f>'RUSKO KEGLJANJE'!AO93</f>
        <v>84</v>
      </c>
      <c r="H54" s="6">
        <f>'RUSKO KEGLJANJE'!AP93</f>
        <v>0</v>
      </c>
    </row>
    <row r="55" spans="1:8" x14ac:dyDescent="0.25">
      <c r="A55">
        <v>3</v>
      </c>
      <c r="B55" s="11"/>
      <c r="C55" s="44" t="str">
        <f>'RUSKO KEGLJANJE'!AK28</f>
        <v>ROZMAN KOREL</v>
      </c>
      <c r="D55" s="58" t="str">
        <f>'RUSKO KEGLJANJE'!AL28</f>
        <v>ŠKOCJAN</v>
      </c>
      <c r="E55" s="6">
        <f>'RUSKO KEGLJANJE'!AM28</f>
        <v>46</v>
      </c>
      <c r="F55" s="6">
        <f>'RUSKO KEGLJANJE'!AN28</f>
        <v>38</v>
      </c>
      <c r="G55" s="6">
        <f>'RUSKO KEGLJANJE'!AO28</f>
        <v>84</v>
      </c>
      <c r="H55" s="6">
        <f>'RUSKO KEGLJANJE'!AP28</f>
        <v>2</v>
      </c>
    </row>
    <row r="56" spans="1:8" x14ac:dyDescent="0.25">
      <c r="A56">
        <v>15</v>
      </c>
      <c r="B56" s="11"/>
      <c r="C56" s="44" t="str">
        <f>'RUSKO KEGLJANJE'!AK40</f>
        <v>RANGUS STANE</v>
      </c>
      <c r="D56" s="44" t="str">
        <f>'RUSKO KEGLJANJE'!AL40</f>
        <v>ŠENTJERNEJ</v>
      </c>
      <c r="E56" s="6">
        <f>'RUSKO KEGLJANJE'!AM40</f>
        <v>45</v>
      </c>
      <c r="F56" s="6">
        <f>'RUSKO KEGLJANJE'!AN40</f>
        <v>39</v>
      </c>
      <c r="G56" s="6">
        <f>'RUSKO KEGLJANJE'!AO40</f>
        <v>84</v>
      </c>
      <c r="H56" s="6">
        <f>'RUSKO KEGLJANJE'!AP40</f>
        <v>2</v>
      </c>
    </row>
    <row r="57" spans="1:8" x14ac:dyDescent="0.25">
      <c r="A57">
        <v>22</v>
      </c>
      <c r="B57" s="11"/>
      <c r="C57" s="44" t="str">
        <f>'RUSKO KEGLJANJE'!AK47</f>
        <v>LEGAN  ANTON</v>
      </c>
      <c r="D57" s="44" t="str">
        <f>'RUSKO KEGLJANJE'!AL47</f>
        <v>DVOR</v>
      </c>
      <c r="E57" s="6">
        <f>'RUSKO KEGLJANJE'!AM47</f>
        <v>42</v>
      </c>
      <c r="F57" s="6">
        <f>'RUSKO KEGLJANJE'!AN47</f>
        <v>42</v>
      </c>
      <c r="G57" s="6">
        <f>'RUSKO KEGLJANJE'!AO47</f>
        <v>84</v>
      </c>
      <c r="H57" s="6">
        <f>'RUSKO KEGLJANJE'!AP47</f>
        <v>1</v>
      </c>
    </row>
    <row r="58" spans="1:8" x14ac:dyDescent="0.25">
      <c r="A58">
        <v>30</v>
      </c>
      <c r="B58" s="11"/>
      <c r="C58" s="44" t="str">
        <f>'RUSKO KEGLJANJE'!AK55</f>
        <v>BREGAR MIHA</v>
      </c>
      <c r="D58" s="44" t="str">
        <f>'RUSKO KEGLJANJE'!AL55</f>
        <v>VELIKI GABER</v>
      </c>
      <c r="E58" s="6">
        <f>'RUSKO KEGLJANJE'!AM55</f>
        <v>43</v>
      </c>
      <c r="F58" s="6">
        <f>'RUSKO KEGLJANJE'!AN55</f>
        <v>40</v>
      </c>
      <c r="G58" s="6">
        <f>'RUSKO KEGLJANJE'!AO55</f>
        <v>83</v>
      </c>
      <c r="H58" s="6">
        <f>'RUSKO KEGLJANJE'!AP55</f>
        <v>2</v>
      </c>
    </row>
    <row r="59" spans="1:8" x14ac:dyDescent="0.25">
      <c r="A59">
        <v>50</v>
      </c>
      <c r="B59" s="11"/>
      <c r="C59" s="44" t="str">
        <f>'RUSKO KEGLJANJE'!AK75</f>
        <v>ŽALEC JOŽE</v>
      </c>
      <c r="D59" s="44" t="str">
        <f>'RUSKO KEGLJANJE'!AL75</f>
        <v>ČRNOMELJ</v>
      </c>
      <c r="E59" s="6">
        <f>'RUSKO KEGLJANJE'!AM75</f>
        <v>43</v>
      </c>
      <c r="F59" s="6">
        <f>'RUSKO KEGLJANJE'!AN75</f>
        <v>40</v>
      </c>
      <c r="G59" s="6">
        <f>'RUSKO KEGLJANJE'!AO75</f>
        <v>83</v>
      </c>
      <c r="H59" s="6">
        <f>'RUSKO KEGLJANJE'!AP75</f>
        <v>0</v>
      </c>
    </row>
    <row r="60" spans="1:8" x14ac:dyDescent="0.25">
      <c r="A60">
        <v>56</v>
      </c>
      <c r="B60" s="11"/>
      <c r="C60" s="44" t="str">
        <f>'RUSKO KEGLJANJE'!AK81</f>
        <v>TOMŠE RAJKO</v>
      </c>
      <c r="D60" s="44" t="str">
        <f>'RUSKO KEGLJANJE'!AL81</f>
        <v>KOČEVJE</v>
      </c>
      <c r="E60" s="6">
        <f>'RUSKO KEGLJANJE'!AM81</f>
        <v>52</v>
      </c>
      <c r="F60" s="6">
        <f>'RUSKO KEGLJANJE'!AN81</f>
        <v>30</v>
      </c>
      <c r="G60" s="6">
        <f>'RUSKO KEGLJANJE'!AO81</f>
        <v>82</v>
      </c>
      <c r="H60" s="6">
        <f>'RUSKO KEGLJANJE'!AP81</f>
        <v>1</v>
      </c>
    </row>
    <row r="61" spans="1:8" x14ac:dyDescent="0.25">
      <c r="A61">
        <v>47</v>
      </c>
      <c r="B61" s="11"/>
      <c r="C61" s="44" t="str">
        <f>'RUSKO KEGLJANJE'!AK72</f>
        <v>PANJAN FRANC</v>
      </c>
      <c r="D61" s="44" t="str">
        <f>'RUSKO KEGLJANJE'!AL72</f>
        <v>ČRNOMELJ</v>
      </c>
      <c r="E61" s="6">
        <f>'RUSKO KEGLJANJE'!AM72</f>
        <v>43</v>
      </c>
      <c r="F61" s="6">
        <f>'RUSKO KEGLJANJE'!AN72</f>
        <v>38</v>
      </c>
      <c r="G61" s="6">
        <f>'RUSKO KEGLJANJE'!AO72</f>
        <v>81</v>
      </c>
      <c r="H61" s="6">
        <f>'RUSKO KEGLJANJE'!AP72</f>
        <v>2</v>
      </c>
    </row>
    <row r="62" spans="1:8" x14ac:dyDescent="0.25">
      <c r="A62">
        <v>11</v>
      </c>
      <c r="B62" s="11"/>
      <c r="C62" s="44" t="str">
        <f>'RUSKO KEGLJANJE'!AK36</f>
        <v>SMREKAR JOŽE</v>
      </c>
      <c r="D62" s="44" t="str">
        <f>'RUSKO KEGLJANJE'!AL36</f>
        <v>ŠENTJERNEJ</v>
      </c>
      <c r="E62" s="6">
        <f>'RUSKO KEGLJANJE'!AM36</f>
        <v>40</v>
      </c>
      <c r="F62" s="6">
        <f>'RUSKO KEGLJANJE'!AN36</f>
        <v>41</v>
      </c>
      <c r="G62" s="6">
        <f>'RUSKO KEGLJANJE'!AO36</f>
        <v>81</v>
      </c>
      <c r="H62" s="6">
        <f>'RUSKO KEGLJANJE'!AP36</f>
        <v>0</v>
      </c>
    </row>
    <row r="63" spans="1:8" x14ac:dyDescent="0.25">
      <c r="A63">
        <v>63</v>
      </c>
      <c r="B63" s="11"/>
      <c r="C63" s="44" t="str">
        <f>'RUSKO KEGLJANJE'!AK88</f>
        <v xml:space="preserve">VIDIC JOŽE </v>
      </c>
      <c r="D63" s="44" t="str">
        <f>'RUSKO KEGLJANJE'!AL88</f>
        <v>MALI SLATNIK</v>
      </c>
      <c r="E63" s="6">
        <f>'RUSKO KEGLJANJE'!AM88</f>
        <v>39</v>
      </c>
      <c r="F63" s="6">
        <f>'RUSKO KEGLJANJE'!AN88</f>
        <v>41</v>
      </c>
      <c r="G63" s="6">
        <f>'RUSKO KEGLJANJE'!AO88</f>
        <v>80</v>
      </c>
      <c r="H63" s="6">
        <f>'RUSKO KEGLJANJE'!AP88</f>
        <v>1</v>
      </c>
    </row>
    <row r="64" spans="1:8" x14ac:dyDescent="0.25">
      <c r="A64">
        <v>18</v>
      </c>
      <c r="B64" s="11"/>
      <c r="C64" s="44" t="str">
        <f>'RUSKO KEGLJANJE'!AK43</f>
        <v>RAJER LJUBO</v>
      </c>
      <c r="D64" s="44" t="str">
        <f>'RUSKO KEGLJANJE'!AL43</f>
        <v>NOVO MESTO</v>
      </c>
      <c r="E64" s="6">
        <f>'RUSKO KEGLJANJE'!AM43</f>
        <v>43</v>
      </c>
      <c r="F64" s="6">
        <f>'RUSKO KEGLJANJE'!AN43</f>
        <v>36</v>
      </c>
      <c r="G64" s="6">
        <f>'RUSKO KEGLJANJE'!AO43</f>
        <v>79</v>
      </c>
      <c r="H64" s="6">
        <f>'RUSKO KEGLJANJE'!AP43</f>
        <v>1</v>
      </c>
    </row>
    <row r="65" spans="1:8" x14ac:dyDescent="0.25">
      <c r="A65">
        <v>58</v>
      </c>
      <c r="B65" s="11"/>
      <c r="C65" s="44" t="str">
        <f>'RUSKO KEGLJANJE'!AK83</f>
        <v>LOKAR ZDRAVKO</v>
      </c>
      <c r="D65" s="44" t="str">
        <f>'RUSKO KEGLJANJE'!AL83</f>
        <v>KOČEVJE</v>
      </c>
      <c r="E65" s="6">
        <f>'RUSKO KEGLJANJE'!AM83</f>
        <v>43</v>
      </c>
      <c r="F65" s="6">
        <f>'RUSKO KEGLJANJE'!AN83</f>
        <v>36</v>
      </c>
      <c r="G65" s="6">
        <f>'RUSKO KEGLJANJE'!AO83</f>
        <v>79</v>
      </c>
      <c r="H65" s="6">
        <f>'RUSKO KEGLJANJE'!AP83</f>
        <v>0</v>
      </c>
    </row>
    <row r="66" spans="1:8" x14ac:dyDescent="0.25">
      <c r="A66">
        <v>4</v>
      </c>
      <c r="B66" s="11"/>
      <c r="C66" s="44" t="str">
        <f>'RUSKO KEGLJANJE'!AK29</f>
        <v>SLAVKO AVSEC</v>
      </c>
      <c r="D66" s="58" t="str">
        <f>'RUSKO KEGLJANJE'!AL29</f>
        <v>ŠKOCJAN</v>
      </c>
      <c r="E66" s="6">
        <f>'RUSKO KEGLJANJE'!AM29</f>
        <v>37</v>
      </c>
      <c r="F66" s="6">
        <f>'RUSKO KEGLJANJE'!AN29</f>
        <v>41</v>
      </c>
      <c r="G66" s="6">
        <f>'RUSKO KEGLJANJE'!AO29</f>
        <v>78</v>
      </c>
      <c r="H66" s="6">
        <f>'RUSKO KEGLJANJE'!AP29</f>
        <v>2</v>
      </c>
    </row>
    <row r="67" spans="1:8" x14ac:dyDescent="0.25">
      <c r="A67">
        <v>34</v>
      </c>
      <c r="B67" s="11"/>
      <c r="C67" s="44" t="str">
        <f>'RUSKO KEGLJANJE'!AK59</f>
        <v>RUSTJA RUDI</v>
      </c>
      <c r="D67" s="44" t="str">
        <f>'RUSKO KEGLJANJE'!AL59</f>
        <v>STRAŽA</v>
      </c>
      <c r="E67" s="6">
        <f>'RUSKO KEGLJANJE'!AM59</f>
        <v>36</v>
      </c>
      <c r="F67" s="6">
        <f>'RUSKO KEGLJANJE'!AN59</f>
        <v>42</v>
      </c>
      <c r="G67" s="6">
        <f>'RUSKO KEGLJANJE'!AO59</f>
        <v>78</v>
      </c>
      <c r="H67" s="6">
        <f>'RUSKO KEGLJANJE'!AP59</f>
        <v>0</v>
      </c>
    </row>
    <row r="68" spans="1:8" x14ac:dyDescent="0.25">
      <c r="A68">
        <v>52</v>
      </c>
      <c r="B68" s="11"/>
      <c r="C68" s="44" t="str">
        <f>'RUSKO KEGLJANJE'!AK77</f>
        <v>CVELBAR IVAN</v>
      </c>
      <c r="D68" s="44" t="str">
        <f>'RUSKO KEGLJANJE'!AL77</f>
        <v>SEMIČ</v>
      </c>
      <c r="E68" s="6">
        <f>'RUSKO KEGLJANJE'!AM77</f>
        <v>35</v>
      </c>
      <c r="F68" s="6">
        <f>'RUSKO KEGLJANJE'!AN77</f>
        <v>42</v>
      </c>
      <c r="G68" s="6">
        <f>'RUSKO KEGLJANJE'!AO77</f>
        <v>77</v>
      </c>
      <c r="H68" s="6">
        <f>'RUSKO KEGLJANJE'!AP77</f>
        <v>1</v>
      </c>
    </row>
    <row r="69" spans="1:8" x14ac:dyDescent="0.25">
      <c r="A69">
        <v>6</v>
      </c>
      <c r="B69" s="11"/>
      <c r="C69" s="44" t="str">
        <f>'RUSKO KEGLJANJE'!AK31</f>
        <v xml:space="preserve">KOCJAN JOŽE </v>
      </c>
      <c r="D69" s="44" t="str">
        <f>'RUSKO KEGLJANJE'!AL31</f>
        <v>TREBNJE</v>
      </c>
      <c r="E69" s="6">
        <f>'RUSKO KEGLJANJE'!AM31</f>
        <v>45</v>
      </c>
      <c r="F69" s="6">
        <f>'RUSKO KEGLJANJE'!AN31</f>
        <v>31</v>
      </c>
      <c r="G69" s="6">
        <f>'RUSKO KEGLJANJE'!AO31</f>
        <v>76</v>
      </c>
      <c r="H69" s="6">
        <f>'RUSKO KEGLJANJE'!AP31</f>
        <v>2</v>
      </c>
    </row>
    <row r="70" spans="1:8" x14ac:dyDescent="0.25">
      <c r="A70">
        <v>28</v>
      </c>
      <c r="B70" s="11"/>
      <c r="C70" s="44" t="str">
        <f>'RUSKO KEGLJANJE'!AK53</f>
        <v>PRAZNIK JOŽE</v>
      </c>
      <c r="D70" s="44" t="str">
        <f>'RUSKO KEGLJANJE'!AL53</f>
        <v>VELIKI GABER</v>
      </c>
      <c r="E70" s="6">
        <f>'RUSKO KEGLJANJE'!AM53</f>
        <v>33</v>
      </c>
      <c r="F70" s="6">
        <f>'RUSKO KEGLJANJE'!AN53</f>
        <v>42</v>
      </c>
      <c r="G70" s="6">
        <f>'RUSKO KEGLJANJE'!AO53</f>
        <v>75</v>
      </c>
      <c r="H70" s="6">
        <f>'RUSKO KEGLJANJE'!AP53</f>
        <v>2</v>
      </c>
    </row>
    <row r="71" spans="1:8" x14ac:dyDescent="0.25">
      <c r="A71">
        <v>19</v>
      </c>
      <c r="B71" s="11"/>
      <c r="C71" s="44" t="str">
        <f>'RUSKO KEGLJANJE'!AK44</f>
        <v>TRONTELJ SLAVKO</v>
      </c>
      <c r="D71" s="44" t="str">
        <f>'RUSKO KEGLJANJE'!AL44</f>
        <v>NOVO MESTO</v>
      </c>
      <c r="E71" s="6">
        <f>'RUSKO KEGLJANJE'!AM44</f>
        <v>31</v>
      </c>
      <c r="F71" s="6">
        <f>'RUSKO KEGLJANJE'!AN44</f>
        <v>44</v>
      </c>
      <c r="G71" s="6">
        <f>'RUSKO KEGLJANJE'!AO44</f>
        <v>75</v>
      </c>
      <c r="H71" s="6">
        <f>'RUSKO KEGLJANJE'!AP44</f>
        <v>2</v>
      </c>
    </row>
    <row r="72" spans="1:8" x14ac:dyDescent="0.25">
      <c r="A72">
        <v>16</v>
      </c>
      <c r="B72" s="11"/>
      <c r="C72" s="44" t="str">
        <f>'RUSKO KEGLJANJE'!AK41</f>
        <v>KEBELJ ALOJZ</v>
      </c>
      <c r="D72" s="44" t="str">
        <f>'RUSKO KEGLJANJE'!AL41</f>
        <v>NOVO MESTO</v>
      </c>
      <c r="E72" s="6">
        <f>'RUSKO KEGLJANJE'!AM41</f>
        <v>33</v>
      </c>
      <c r="F72" s="6">
        <f>'RUSKO KEGLJANJE'!AN41</f>
        <v>41</v>
      </c>
      <c r="G72" s="6">
        <f>'RUSKO KEGLJANJE'!AO41</f>
        <v>74</v>
      </c>
      <c r="H72" s="6">
        <f>'RUSKO KEGLJANJE'!AP41</f>
        <v>4</v>
      </c>
    </row>
    <row r="73" spans="1:8" x14ac:dyDescent="0.25">
      <c r="A73">
        <v>17</v>
      </c>
      <c r="B73" s="11"/>
      <c r="C73" s="44" t="str">
        <f>'RUSKO KEGLJANJE'!AK42</f>
        <v>ŠTURM STOJAN</v>
      </c>
      <c r="D73" s="44" t="str">
        <f>'RUSKO KEGLJANJE'!AL42</f>
        <v>NOVO MESTO</v>
      </c>
      <c r="E73" s="6">
        <f>'RUSKO KEGLJANJE'!AM42</f>
        <v>33</v>
      </c>
      <c r="F73" s="6">
        <f>'RUSKO KEGLJANJE'!AN42</f>
        <v>41</v>
      </c>
      <c r="G73" s="6">
        <f>'RUSKO KEGLJANJE'!AO42</f>
        <v>74</v>
      </c>
      <c r="H73" s="6">
        <f>'RUSKO KEGLJANJE'!AP42</f>
        <v>2</v>
      </c>
    </row>
    <row r="74" spans="1:8" x14ac:dyDescent="0.25">
      <c r="A74">
        <v>48</v>
      </c>
      <c r="B74" s="11"/>
      <c r="C74" s="44" t="str">
        <f>'RUSKO KEGLJANJE'!AK73</f>
        <v>KUZMA RAJKO</v>
      </c>
      <c r="D74" s="44" t="str">
        <f>'RUSKO KEGLJANJE'!AL73</f>
        <v>ČRNOMELJ</v>
      </c>
      <c r="E74" s="6">
        <f>'RUSKO KEGLJANJE'!AM73</f>
        <v>36</v>
      </c>
      <c r="F74" s="6">
        <f>'RUSKO KEGLJANJE'!AN73</f>
        <v>37</v>
      </c>
      <c r="G74" s="6">
        <f>'RUSKO KEGLJANJE'!AO73</f>
        <v>73</v>
      </c>
      <c r="H74" s="6">
        <f>'RUSKO KEGLJANJE'!AP73</f>
        <v>0</v>
      </c>
    </row>
    <row r="75" spans="1:8" x14ac:dyDescent="0.25">
      <c r="A75">
        <v>31</v>
      </c>
      <c r="B75" s="11"/>
      <c r="C75" s="44" t="str">
        <f>'RUSKO KEGLJANJE'!AK56</f>
        <v>DRGANC FRANC</v>
      </c>
      <c r="D75" s="44" t="str">
        <f>'RUSKO KEGLJANJE'!AL56</f>
        <v>STRAŽA</v>
      </c>
      <c r="E75" s="6">
        <f>'RUSKO KEGLJANJE'!AM56</f>
        <v>34</v>
      </c>
      <c r="F75" s="6">
        <f>'RUSKO KEGLJANJE'!AN56</f>
        <v>38</v>
      </c>
      <c r="G75" s="6">
        <f>'RUSKO KEGLJANJE'!AO56</f>
        <v>72</v>
      </c>
      <c r="H75" s="6">
        <f>'RUSKO KEGLJANJE'!AP56</f>
        <v>3</v>
      </c>
    </row>
    <row r="76" spans="1:8" x14ac:dyDescent="0.25">
      <c r="A76">
        <v>60</v>
      </c>
      <c r="B76" s="11"/>
      <c r="C76" s="44" t="str">
        <f>'RUSKO KEGLJANJE'!AK85</f>
        <v>NOVAK IVAN</v>
      </c>
      <c r="D76" s="44" t="str">
        <f>'RUSKO KEGLJANJE'!AL85</f>
        <v>KOČEVJE</v>
      </c>
      <c r="E76" s="6">
        <f>'RUSKO KEGLJANJE'!AM85</f>
        <v>30</v>
      </c>
      <c r="F76" s="6">
        <f>'RUSKO KEGLJANJE'!AN85</f>
        <v>42</v>
      </c>
      <c r="G76" s="6">
        <f>'RUSKO KEGLJANJE'!AO85</f>
        <v>72</v>
      </c>
      <c r="H76" s="6">
        <f>'RUSKO KEGLJANJE'!AP85</f>
        <v>3</v>
      </c>
    </row>
    <row r="77" spans="1:8" x14ac:dyDescent="0.25">
      <c r="A77">
        <v>39</v>
      </c>
      <c r="B77" s="11"/>
      <c r="C77" s="44" t="str">
        <f>'RUSKO KEGLJANJE'!AK64</f>
        <v>MOHORIČ MIHA</v>
      </c>
      <c r="D77" s="44" t="str">
        <f>'RUSKO KEGLJANJE'!AL64</f>
        <v>ŽUŽEMBERK</v>
      </c>
      <c r="E77" s="6">
        <f>'RUSKO KEGLJANJE'!AM64</f>
        <v>38</v>
      </c>
      <c r="F77" s="6">
        <f>'RUSKO KEGLJANJE'!AN64</f>
        <v>34</v>
      </c>
      <c r="G77" s="6">
        <f>'RUSKO KEGLJANJE'!AO64</f>
        <v>72</v>
      </c>
      <c r="H77" s="6">
        <f>'RUSKO KEGLJANJE'!AP64</f>
        <v>2</v>
      </c>
    </row>
    <row r="78" spans="1:8" x14ac:dyDescent="0.25">
      <c r="A78">
        <v>1</v>
      </c>
      <c r="B78" s="11"/>
      <c r="C78" s="44" t="str">
        <f>'RUSKO KEGLJANJE'!AK26</f>
        <v>RODIČ FRANC</v>
      </c>
      <c r="D78" s="44" t="str">
        <f>'RUSKO KEGLJANJE'!AL26</f>
        <v>ŠKOCJAN</v>
      </c>
      <c r="E78" s="6">
        <f>'RUSKO KEGLJANJE'!AM26</f>
        <v>32</v>
      </c>
      <c r="F78" s="6">
        <f>'RUSKO KEGLJANJE'!AN26</f>
        <v>40</v>
      </c>
      <c r="G78" s="6">
        <f>'RUSKO KEGLJANJE'!AO26</f>
        <v>72</v>
      </c>
      <c r="H78" s="6">
        <f>'RUSKO KEGLJANJE'!AP26</f>
        <v>2</v>
      </c>
    </row>
    <row r="79" spans="1:8" x14ac:dyDescent="0.25">
      <c r="A79">
        <v>27</v>
      </c>
      <c r="B79" s="11"/>
      <c r="C79" s="44" t="str">
        <f>'RUSKO KEGLJANJE'!AK52</f>
        <v>CENCELJ DANILO</v>
      </c>
      <c r="D79" s="44" t="str">
        <f>'RUSKO KEGLJANJE'!AL52</f>
        <v>VELIKI GABER</v>
      </c>
      <c r="E79" s="6">
        <f>'RUSKO KEGLJANJE'!AM52</f>
        <v>40</v>
      </c>
      <c r="F79" s="6">
        <f>'RUSKO KEGLJANJE'!AN52</f>
        <v>32</v>
      </c>
      <c r="G79" s="6">
        <f>'RUSKO KEGLJANJE'!AO52</f>
        <v>72</v>
      </c>
      <c r="H79" s="6">
        <f>'RUSKO KEGLJANJE'!AP52</f>
        <v>1</v>
      </c>
    </row>
    <row r="80" spans="1:8" x14ac:dyDescent="0.25">
      <c r="A80">
        <v>38</v>
      </c>
      <c r="B80" s="11"/>
      <c r="C80" s="44" t="str">
        <f>'RUSKO KEGLJANJE'!AK63</f>
        <v>NOVAK TONE</v>
      </c>
      <c r="D80" s="44" t="str">
        <f>'RUSKO KEGLJANJE'!AL63</f>
        <v>ŽUŽEMBERK</v>
      </c>
      <c r="E80" s="6">
        <f>'RUSKO KEGLJANJE'!AM63</f>
        <v>29</v>
      </c>
      <c r="F80" s="6">
        <f>'RUSKO KEGLJANJE'!AN63</f>
        <v>43</v>
      </c>
      <c r="G80" s="6">
        <f>'RUSKO KEGLJANJE'!AO63</f>
        <v>72</v>
      </c>
      <c r="H80" s="6">
        <f>'RUSKO KEGLJANJE'!AP63</f>
        <v>0</v>
      </c>
    </row>
    <row r="81" spans="1:8" x14ac:dyDescent="0.25">
      <c r="A81">
        <v>79</v>
      </c>
      <c r="B81" s="11"/>
      <c r="C81" s="44" t="str">
        <f>'RUSKO KEGLJANJE'!AK104</f>
        <v>JAKŠE CIRIL</v>
      </c>
      <c r="D81" s="44" t="str">
        <f>'RUSKO KEGLJANJE'!AL104</f>
        <v>URŠNA SELA</v>
      </c>
      <c r="E81" s="6">
        <f>'RUSKO KEGLJANJE'!AM104</f>
        <v>41</v>
      </c>
      <c r="F81" s="6">
        <f>'RUSKO KEGLJANJE'!AN104</f>
        <v>29</v>
      </c>
      <c r="G81" s="6">
        <f>'RUSKO KEGLJANJE'!AO104</f>
        <v>70</v>
      </c>
      <c r="H81" s="6">
        <f>'RUSKO KEGLJANJE'!AP104</f>
        <v>1</v>
      </c>
    </row>
    <row r="82" spans="1:8" x14ac:dyDescent="0.25">
      <c r="A82">
        <v>29</v>
      </c>
      <c r="B82" s="11"/>
      <c r="C82" s="44" t="str">
        <f>'RUSKO KEGLJANJE'!AK54</f>
        <v>FORTUNA TONE</v>
      </c>
      <c r="D82" s="44" t="str">
        <f>'RUSKO KEGLJANJE'!AL54</f>
        <v>VELIKI GABER</v>
      </c>
      <c r="E82" s="6">
        <f>'RUSKO KEGLJANJE'!AM54</f>
        <v>38</v>
      </c>
      <c r="F82" s="6">
        <f>'RUSKO KEGLJANJE'!AN54</f>
        <v>31</v>
      </c>
      <c r="G82" s="6">
        <f>'RUSKO KEGLJANJE'!AO54</f>
        <v>69</v>
      </c>
      <c r="H82" s="6">
        <f>'RUSKO KEGLJANJE'!AP54</f>
        <v>1</v>
      </c>
    </row>
    <row r="83" spans="1:8" x14ac:dyDescent="0.25">
      <c r="A83">
        <v>10</v>
      </c>
      <c r="B83" s="11"/>
      <c r="C83" s="44" t="str">
        <f>'RUSKO KEGLJANJE'!AK35</f>
        <v>VRHOVŠEK ALOJZ</v>
      </c>
      <c r="D83" s="44" t="str">
        <f>'RUSKO KEGLJANJE'!AL35</f>
        <v>TREBNJE</v>
      </c>
      <c r="E83" s="6">
        <f>'RUSKO KEGLJANJE'!AM35</f>
        <v>29</v>
      </c>
      <c r="F83" s="6">
        <f>'RUSKO KEGLJANJE'!AN35</f>
        <v>40</v>
      </c>
      <c r="G83" s="6">
        <f>'RUSKO KEGLJANJE'!AO35</f>
        <v>69</v>
      </c>
      <c r="H83" s="6">
        <f>'RUSKO KEGLJANJE'!AP35</f>
        <v>1</v>
      </c>
    </row>
    <row r="84" spans="1:8" x14ac:dyDescent="0.25">
      <c r="A84">
        <v>23</v>
      </c>
      <c r="B84" s="11"/>
      <c r="C84" s="44" t="str">
        <f>'RUSKO KEGLJANJE'!AK48</f>
        <v>KONCILJA  MITJA</v>
      </c>
      <c r="D84" s="44" t="str">
        <f>'RUSKO KEGLJANJE'!AL48</f>
        <v>DVOR</v>
      </c>
      <c r="E84" s="6">
        <f>'RUSKO KEGLJANJE'!AM48</f>
        <v>27</v>
      </c>
      <c r="F84" s="6">
        <f>'RUSKO KEGLJANJE'!AN48</f>
        <v>39</v>
      </c>
      <c r="G84" s="6">
        <f>'RUSKO KEGLJANJE'!AO48</f>
        <v>66</v>
      </c>
      <c r="H84" s="6">
        <f>'RUSKO KEGLJANJE'!AP48</f>
        <v>3</v>
      </c>
    </row>
    <row r="85" spans="1:8" x14ac:dyDescent="0.25">
      <c r="A85">
        <v>21</v>
      </c>
      <c r="B85" s="11"/>
      <c r="C85" s="44" t="str">
        <f>'RUSKO KEGLJANJE'!AK46</f>
        <v>KMET  STANKO</v>
      </c>
      <c r="D85" s="44" t="str">
        <f>'RUSKO KEGLJANJE'!AL46</f>
        <v>DVOR</v>
      </c>
      <c r="E85" s="6">
        <f>'RUSKO KEGLJANJE'!AM46</f>
        <v>35</v>
      </c>
      <c r="F85" s="6">
        <f>'RUSKO KEGLJANJE'!AN46</f>
        <v>31</v>
      </c>
      <c r="G85" s="6">
        <f>'RUSKO KEGLJANJE'!AO46</f>
        <v>66</v>
      </c>
      <c r="H85" s="6">
        <f>'RUSKO KEGLJANJE'!AP46</f>
        <v>0</v>
      </c>
    </row>
    <row r="86" spans="1:8" x14ac:dyDescent="0.25">
      <c r="A86">
        <v>20</v>
      </c>
      <c r="B86" s="11"/>
      <c r="C86" s="44">
        <f>'RUSKO KEGLJANJE'!AK45</f>
        <v>0</v>
      </c>
      <c r="D86" s="44" t="str">
        <f>'RUSKO KEGLJANJE'!AL45</f>
        <v>NOVO MESTO</v>
      </c>
      <c r="E86" s="6">
        <f>'RUSKO KEGLJANJE'!AM45</f>
        <v>0</v>
      </c>
      <c r="F86" s="6">
        <f>'RUSKO KEGLJANJE'!AN45</f>
        <v>0</v>
      </c>
      <c r="G86" s="6">
        <f>'RUSKO KEGLJANJE'!AO45</f>
        <v>0</v>
      </c>
      <c r="H86" s="6">
        <f>'RUSKO KEGLJANJE'!AP45</f>
        <v>20</v>
      </c>
    </row>
    <row r="87" spans="1:8" x14ac:dyDescent="0.25">
      <c r="A87">
        <v>25</v>
      </c>
      <c r="B87" s="11"/>
      <c r="C87" s="44">
        <f>'RUSKO KEGLJANJE'!AK50</f>
        <v>0</v>
      </c>
      <c r="D87" s="44" t="str">
        <f>'RUSKO KEGLJANJE'!AL50</f>
        <v>DVOR</v>
      </c>
      <c r="E87" s="6">
        <f>'RUSKO KEGLJANJE'!AM50</f>
        <v>0</v>
      </c>
      <c r="F87" s="6">
        <f>'RUSKO KEGLJANJE'!AN50</f>
        <v>0</v>
      </c>
      <c r="G87" s="6">
        <f>'RUSKO KEGLJANJE'!AO50</f>
        <v>0</v>
      </c>
      <c r="H87" s="6">
        <f>'RUSKO KEGLJANJE'!AP50</f>
        <v>20</v>
      </c>
    </row>
    <row r="90" spans="1:8" x14ac:dyDescent="0.25">
      <c r="C90" t="s">
        <v>89</v>
      </c>
      <c r="D90" t="s">
        <v>90</v>
      </c>
    </row>
    <row r="91" spans="1:8" x14ac:dyDescent="0.25">
      <c r="C91" t="s">
        <v>91</v>
      </c>
      <c r="D91" t="s">
        <v>92</v>
      </c>
    </row>
    <row r="92" spans="1:8" x14ac:dyDescent="0.25">
      <c r="C92" t="s">
        <v>93</v>
      </c>
      <c r="D92" t="s">
        <v>109</v>
      </c>
    </row>
    <row r="93" spans="1:8" x14ac:dyDescent="0.25">
      <c r="C93" t="s">
        <v>94</v>
      </c>
      <c r="D93" t="s">
        <v>95</v>
      </c>
    </row>
    <row r="96" spans="1:8" x14ac:dyDescent="0.25">
      <c r="C96" t="s">
        <v>96</v>
      </c>
    </row>
  </sheetData>
  <sortState xmlns:xlrd2="http://schemas.microsoft.com/office/spreadsheetml/2017/richdata2" ref="A3:H87">
    <sortCondition descending="1" ref="G4:G87"/>
  </sortState>
  <mergeCells count="1">
    <mergeCell ref="B1:H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RUSKO KEGLJANJE</vt:lpstr>
      <vt:lpstr>REZULTATI EKIPNO</vt:lpstr>
      <vt:lpstr>REZULTATI POSAMEZNO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 Šalehar</dc:creator>
  <cp:lastModifiedBy>Drago</cp:lastModifiedBy>
  <cp:lastPrinted>2024-05-16T05:42:41Z</cp:lastPrinted>
  <dcterms:created xsi:type="dcterms:W3CDTF">2024-05-08T15:02:12Z</dcterms:created>
  <dcterms:modified xsi:type="dcterms:W3CDTF">2024-05-16T13:49:52Z</dcterms:modified>
</cp:coreProperties>
</file>